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ชื่อ KPI Ranking68" sheetId="1" r:id="rId1"/>
    <sheet name="ค่าน้ำหนักคะแนนแยกรายกลุ่มงาน" sheetId="2" r:id="rId2"/>
  </sheets>
  <definedNames>
    <definedName name="_xlnm._FilterDatabase" localSheetId="0" hidden="1">'ชื่อ KPI Ranking68'!$A$2:$F$71</definedName>
    <definedName name="_xlnm.Print_Titles" localSheetId="0">'ชื่อ KPI Ranking68'!$2:$2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<sst xmlns="http://schemas.openxmlformats.org/spreadsheetml/2006/main" count="384" uniqueCount="143">
  <si>
    <t>หลัก</t>
  </si>
  <si>
    <t>ย่อย</t>
  </si>
  <si>
    <t>ชื่อตัวชี้วัด Ranking 68</t>
  </si>
  <si>
    <t>ค่าเป้าหมาย</t>
  </si>
  <si>
    <t>ค่า นน.</t>
  </si>
  <si>
    <t>ผู้รับผิดชอบ</t>
  </si>
  <si>
    <t>สสอ. + รพสต.</t>
  </si>
  <si>
    <t xml:space="preserve">รพ.สว่างวีระวงศ์ </t>
  </si>
  <si>
    <t>หมายเหตุ</t>
  </si>
  <si>
    <t>ร้อยละประชาชนมารับบริการระดับปฐมภูมิได้รับการรักษาด้วยแพทย์แผนไทยและการแพทย์ทางเลือก</t>
  </si>
  <si>
    <t>ร้อยละ 45</t>
  </si>
  <si>
    <t>แพทย์แผนไทย ฯ</t>
  </si>
  <si>
    <t>/</t>
  </si>
  <si>
    <t>ร้อยละของผู้ป่วยที่ได้รับการวินิจฉัย Common Diseases and Symptoms มีการสั่งจ่ายยาสมุนไพร</t>
  </si>
  <si>
    <t>ร้อยละ 15</t>
  </si>
  <si>
    <t>ระดับความสำเร็จการดำเนินงานบริหารจัดการด้านยาและเวชภัณฑ์มิใช่ยาที่มีประสิทธิภาพ ประหยัด สมเหตุผลและโปร่งใส เครือข่ายบริการสุขภาพ</t>
  </si>
  <si>
    <t>ความสำเร็จระดับ 5</t>
  </si>
  <si>
    <t>คุ้มครองผู้บริโภค ฯ</t>
  </si>
  <si>
    <t>ระดับความสำเร็จของการดำเนินงานมาตรฐานความปลอดภัยด้านยา โรงพยาบาลส่งเสริมการใช้ยาสมเหตุผล  (RDU รพ.)</t>
  </si>
  <si>
    <t>ระดับความสำเร็จของการดำเนินงานการใช้ยาอย่างสมเหตุผลในชุมชน (RDU community)</t>
  </si>
  <si>
    <t>ระดับความสำเร็จการดำเนินงานส่งเสริมเศรษฐกิจฐานรากให้ผลิตภัณฑ์สุขภาพได้รับอนุญาตใหม่ และการดำเนินงานความปลอดภัยด้านอาหาร</t>
  </si>
  <si>
    <t>ทำงานร่วมกัน</t>
  </si>
  <si>
    <t xml:space="preserve">ระดับความสำเร็จการป้องกันการตายมารดาไทย </t>
  </si>
  <si>
    <t>ส่งเสริมสุขภาพ</t>
  </si>
  <si>
    <t>ระดับความสำเร็จการส่งเสริมเด็กไทยมีการเจริญเติบโตและพัฒนาการสมวัย</t>
  </si>
  <si>
    <t>ระดับความสำเร็จการส่งเสริม IQ เกิน 103</t>
  </si>
  <si>
    <t>ระดับความสำเร็จของการส่งเสริมสุขภาพเด็กวัยเรียน</t>
  </si>
  <si>
    <t>ระดับความสำเร็จการขับเคลื่อนการดำเนินงานอำเภออนามัยเจริญพันธุ์และคลีนิกให้คำปรึกษาที่เป็นมิตรกับวัยรุ่น</t>
  </si>
  <si>
    <t>ระดับความสำเร็จของการส่งเสริมสุขภาพผู้สูงอายุ</t>
  </si>
  <si>
    <t>ระดับความสำเร็จในการรายงานโรคติดต่อที่ต้องเฝ้าระวัง (D506) มีความครอบคลุมและทันเวลาในการส่งรายงานของโรงพยาบาลและ รพ.สต.ทุกแห่ง (ร้อยละ 100)(ตาม พรบ.โรคติดต่อ พ.ศ. 2558)</t>
  </si>
  <si>
    <t>ควบคุมโรคติดต่อ</t>
  </si>
  <si>
    <t>ร้อยละหมู่บ้านที่ควบคุมการระบาดโรคไข้เลือดออกได้ไม่เกิน 28 วัน (2 Gen) ไม่น้อยกว่าร้อยละ 95 และไม่มีผู้เสียชีวิตด้วยโรคไข้เลือดออก</t>
  </si>
  <si>
    <t>≥ 85%</t>
  </si>
  <si>
    <t>ระดับความสำเร็จของการเฝ้าระวัง ควบคุมและป้องกันโรคพยาธิใบไม้ตับ</t>
  </si>
  <si>
    <t>ระดับความสำเร็จในการป้องกันควบคุมโรค และดูแลผู้ป่วยโรควัณโรค</t>
  </si>
  <si>
    <t>ระดับความสำเร็จในการป้องกันควบคุมโรคหัด และกวาดล้างโรคโปลิโอตามพันธสัญญานานาชาติ (Measles and Acute Flaccid Palalysis : AFP)</t>
  </si>
  <si>
    <t>ร้อยละ 100</t>
  </si>
  <si>
    <t>ร้อยละผู้ติดเชื้อ HIV ที่รู้สถานการณ์ติดเชื้อของตนเอง และได้รับการรักษาด้วยยาต้านไวรัส</t>
  </si>
  <si>
    <t>ร้อยละ 95</t>
  </si>
  <si>
    <t>ร้อยละของประชาชนกลุ่มเป้าหมายที่เกิดก่อนปี 2535 ได้รับการคัดกรองไวรัสตับอักเสบบี และซี</t>
  </si>
  <si>
    <t>ร้อยละ 90</t>
  </si>
  <si>
    <t>ความสำเร็จการสร้างเสริมความรอบรู้ด้านสุขภาพของประชาชน</t>
  </si>
  <si>
    <t>พัฒนาคุณภาพและรูปแบบบริการ</t>
  </si>
  <si>
    <t>ความสำเร็จของการจัดบริการผู้ป่วย Stroke ได้ตามเกณฑ์มาตรฐานเวลาที่กำหนด</t>
  </si>
  <si>
    <t>ระดับความสำเร็จ ผู้ป่วย Intermediate care* ได้รับการบริบาลฟื้นสภาพระยะกลางและติดตามจนครบ 6 เดือน หรือจน Barthel index = 20 ก่อนครบ 6 เดือน</t>
  </si>
  <si>
    <t>ระดับความสำเร็จของโรงพยาบาลสังกัดกระทรวงสาธารณสุขมีคุณภาพมาตรฐานผ่านการรับรอง HA ขั้น 3</t>
  </si>
  <si>
    <t>ระดับความสำเร็จของโรงพยาบาลสังกัดกระทรวงสาธารณสุขผ่านเกณฑ์การพัฒนาโรงพยาบาลที่มีการตรวจทางห้องปฏิบัติการทางการแพทย์อย่างสมเหตุผล (RLU Hospital) ตามที่กำหนด</t>
  </si>
  <si>
    <t xml:space="preserve">ความสำเร็จในการเข้าถึงบริการของผู้ป่วยออทิสติก, โรคสมาธิสั้น </t>
  </si>
  <si>
    <t>NCD</t>
  </si>
  <si>
    <t>ความสำเร็จของเด็กวัยเรียนวัยรุ่นกลุ่มเสี่ยงต่อปัญหาพฤติกรรม อารมณ์      และทักษะสังคม ได้รับการดูแล ช่วยเหลือจนดีขึ้นด้วยระบบ School Health HERO</t>
  </si>
  <si>
    <t>ระดับความสำเร็จในการดำเนินงานป้องกันการฆ่าตัวตาย</t>
  </si>
  <si>
    <t xml:space="preserve">ระดับความสำเร็จของ การดำเนินงานติดตามดูแลต่อเนื่อง ผู้ป่วยโรคจิตเวชที่มีความเสี่ยงสูงต่อการก่อความรุนแรง (SMI-V) และผู้ป่วยจิตเวชคดีหลังพ้นโทษ </t>
  </si>
  <si>
    <t>ร้อยละการตรวจติดตามยืนยันวินิจฉัยกลุ่มสงสัยป่วยเบาหวานและความดันโลหิตสูง</t>
  </si>
  <si>
    <t xml:space="preserve"> DM  ≥40%
 HT  ≥60%</t>
  </si>
  <si>
    <t>ความสำเร็จในการดำเนินงานดูแลผู้ป่วยโรคเบาหวานให้เข้าสู่ระยะสงบ (Diabetes Remission)</t>
  </si>
  <si>
    <t>ร้อยละผู้ป่วยเบาหวานที่ควบคุมระดับน้ำตาลในเลือด, ระดับความดันโลหิตได้ดี</t>
  </si>
  <si>
    <t>ความสำเร็จในการตัดกรองมะเร็งท่อน้ำดี ด้วยวิธีการตรวจอัลตร้าซาวน์</t>
  </si>
  <si>
    <t>ระดับความสำเร็จการคัดกรองโรคมะเร็งลำไส้ใหญ่และไส้ตรงด้วย FIT Test ในประชากรกลุ่มเป้าหมาย อายุ 50-70 ปี</t>
  </si>
  <si>
    <t xml:space="preserve">ระดับความสำเร็จการตรวจคัดกรองมะเร็งปากมดลูกในประชากรสตรี อายุ 30-60 ปี   </t>
  </si>
  <si>
    <t xml:space="preserve">ร้อยละผู้ป่วยไตเรื้อรัง Stage 5 รายใหม่ </t>
  </si>
  <si>
    <t>ลดลงน้อยกว่าร้อยละ 10 จากปีงบประมาณที่ผ่านมา</t>
  </si>
  <si>
    <t xml:space="preserve">ร้อยละของผู้ป่วยยาเสพติดที่เข้าสู่กระบวนการบำบัดรักษา ได้รับการดูแลอย่างมีคุณภาพต่อเนื่องจนถึงการติดตาม (Retention Rate) </t>
  </si>
  <si>
    <t>ผลสำเร็จของการดำเนินงานอำเภอ TO BE NUMBER ONE ในระดับอำเภอ</t>
  </si>
  <si>
    <t>ความสำเร็จการดำเนินงานควบคุมเครื่องดื่มแอลกอฮอล์และผลิตภัณฑ์ยาสูบ</t>
  </si>
  <si>
    <t>ความสำเร็จในการดูแลผู้ป่วยประคับประคองอย่างมีคุณภาพ</t>
  </si>
  <si>
    <t xml:space="preserve">ความสำเร็จในการพัฒนาระบบบริการสถานชีวาภิบาลอย่างมีคุณภาพ </t>
  </si>
  <si>
    <t>ระดับความสำเร็จของการจัดบริการการแพทย์ฉุกเฉิน ECS</t>
  </si>
  <si>
    <t>ระดับสำเร็จของการป้องกันการเสียชีวิตจากการจมน้ำของเด็กอายุต่ำกว่า 15 ปี</t>
  </si>
  <si>
    <t>ระดับความสำเร็จการประเมินการตรวจสอบและประเมินผลระบบควบคุมภายในหน่วยงานสังกัดสำนักงานสาธารณสุขจังหวัดอุบลราชธานี ปีงบประมาณ 2568</t>
  </si>
  <si>
    <t>บริหาร</t>
  </si>
  <si>
    <t>ระดับความสำเร็จการพัฒนาการนำข้อมูลเงินนอกงบประมาณฝากธนาคารพาณิชย์เข้าระบบGFMIS  ของเครือข่ายบริการสุขภาพระดับอำเภอ ปีงบประมาณ 2568</t>
  </si>
  <si>
    <t>ระดับความสำเร็จการพัฒนาคุณภาพบัญชี(AC) เครือข่ายบริการสุขภาพระดับอำเภอ ปีงบประมาณ 2568</t>
  </si>
  <si>
    <t xml:space="preserve">ระดับความสำเร็จของหน่วยบริการที่ประสบภาวะวิกฤตทางการเงิน ไม่มีหน่วยบริการที่ประสบภาวะวิกฤตทางการเงิน ระดับ 6-7
</t>
  </si>
  <si>
    <t>ประกันสุขภาพ</t>
  </si>
  <si>
    <t xml:space="preserve">ระดับความสำเร็จของหน่วยงานในสังกัดสำนักงานสาธารณสุขจังหวัดอุบลราชธานี ผ่านเกณฑ์ การประเมิน ITA ประจำปีงบประมาณ 2568
</t>
  </si>
  <si>
    <t>กฎหมาย</t>
  </si>
  <si>
    <t>ระดับความสำเร็จของการดำเนินงาน Health Station คุณภาพ</t>
  </si>
  <si>
    <t>ปฐมภูมิและเครือข่ายฯ</t>
  </si>
  <si>
    <t>ร้อยละของหน่วยบริการปฐมภูมิและเครือข่ายหน่วยบริการปฐมภูมิ และ โรงพยาบาลส่งเสริมสุขภาพตำบล ที่ผ่านเกณฑ์คุณภาพมาตรฐานบริการสุขภาพปฐมภูมิ</t>
  </si>
  <si>
    <t>จำนวนการจัดตั้งหน่วยบริการปฐมภูมิและเครือข่ายของหน่วยบริการปฐมภูมิตาม พรบ.ระบบสุขภาพปฐมภูมิ พ.ศ.2562</t>
  </si>
  <si>
    <t>ร้อยละแกนนำสุขภาพมีศักยภาพในการจัดการสุขภาพตนเองและชุมชน</t>
  </si>
  <si>
    <t>ระดับความสำเร็จการดำเนินการ ตามนโยบายบัตรประชาชนใบเดียวรักษาทุกที่</t>
  </si>
  <si>
    <t>สุขภาพดิจิทัล</t>
  </si>
  <si>
    <t>ระดับความสำเร็จของโรงพยาบาลในสังกัดสำนักงานสาธารณสุขจังหวัดอุบลราชธานีผ่านเกณฑ์การประเมินการรักษาความมั่นคงปลอดภัยไซเบอร์</t>
  </si>
  <si>
    <t>ระดับความสำเร็จของโรงพยาบาลในการดำเนินงาน HAIT Plus</t>
  </si>
  <si>
    <t>ผลการประเมินโรงพยาบาลในสังกัดสำนักงานสาธารณสุขจังหวัดอุบลราชธานีผ่านเกณฑ์โรงพยาบาลอัจฉริยะ</t>
  </si>
  <si>
    <t xml:space="preserve">ระดับความสำเร็จการดูแลติดตามผู้ป่วยในพระบรมราชานุเคราะห์ </t>
  </si>
  <si>
    <t>พัฒนายุทธศาสตร์</t>
  </si>
  <si>
    <t>รพ. ต้องมีข้อมูล</t>
  </si>
  <si>
    <t>ระดับความสำเร็จของอำเภอมีการบริหารจัดการ
ด้านแผนอย่างมีประสิทธิภาพ ปี 2568</t>
  </si>
  <si>
    <t>รพ.sopportข้อมูล</t>
  </si>
  <si>
    <t>ร้อยละการบริหารจัดการงบค่าเสื่อม ปีงบประมาณ 2568</t>
  </si>
  <si>
    <t>70  แม่ข่าย ลูกข่าย 20 จาก จว 10 จากเขต</t>
  </si>
  <si>
    <t>ระดับความสำเร็จการพัฒนา (ศบต. และ ศสต.) ศูนย์บริการสุขภาพชาวต่างชาติ และศูนย์ประสานงานสุขภาพชาวต่างชาติ เครือข่ายบริการสุขภาพระดับอำเภอ</t>
  </si>
  <si>
    <t xml:space="preserve">รวมกับ OPd </t>
  </si>
  <si>
    <t xml:space="preserve">ระดับความสำเร็จของหน่วยงานในสังกัดมีการพัฒนาวิจัยและนวัตกรรม 
</t>
  </si>
  <si>
    <t>บริหารทรัพยากรบุคคล</t>
  </si>
  <si>
    <t xml:space="preserve">ระดับความสำเร็จในการดำเนินงานส่งเสริมป้องกันทันตสุขภาพตามกลุ่มวัย </t>
  </si>
  <si>
    <t>ทันตสาธารณสุข</t>
  </si>
  <si>
    <t>ระดับควาสำเร็จในการพัฒนาคุณภาพบริการทางทันตสาธารณสุข</t>
  </si>
  <si>
    <t xml:space="preserve">อำเภอมีบ่อบำบัดสิ่งปฏิกูล </t>
  </si>
  <si>
    <t>อนามัยสิ่งแวดล้อม</t>
  </si>
  <si>
    <t xml:space="preserve">องค์กรปกครองส่วนท้องถิ่นผ่านการประเมินรับรองตามมาตรฐานเมืองสุขภาพดี (Healthy City) </t>
  </si>
  <si>
    <t>อย่างน้อยอำเภอละ 2 แห่ง</t>
  </si>
  <si>
    <t>ร่วมกัน</t>
  </si>
  <si>
    <t>ร้อยละของสถานบริการสาธารณสุขและองค์กรปกครองส่วนท้องถิ่นในพื้นที่ มีการจัดการ มูลฝอยติดเชื้อในสถานบริการสาธารณสุขทุกประเภท (อปท. รพ. รพ.สต. รพ.สัตว์ คลินิกคน คลินิกสัตว์) ผ่านระบบบริหารจัดการมูลฝอยติดเชื้อ E-manifest</t>
  </si>
  <si>
    <t xml:space="preserve">ร้อยละของโรงพยาบาลที่พัฒนาอนามัยสิ่งแวดล้อมได้ตามเกณฑ์ GREEN&amp;CLEAN Hospital Challenge </t>
  </si>
  <si>
    <t xml:space="preserve">   -ระดับมาตรฐานขึ้นไป ร้อยละ 90 
   -ระดับท้าทายร้อยละ 25</t>
  </si>
  <si>
    <t xml:space="preserve">ร้อยละของโรงพยาบาลส่งเสริมสุขภาพตำบลที่พัฒนาอนามัยสิ่งแวดล้อมได้ตามเกณฑ์  GREEN&amp;CLEAN Sub-district Health Promoting Hospital </t>
  </si>
  <si>
    <t xml:space="preserve"> -ระดับมาตรฐานขึ้นไป ร้อยละ 80 
 -ระดับดีขึ้นไปร้อยละ 35</t>
  </si>
  <si>
    <t>ร้อยละของสถานที่จำหน่ายอาหารผ่านเกณฑ์มาตรฐานตามกฎหมายกำหนด</t>
  </si>
  <si>
    <t>อย่างน้อย 1 แห่ง/อำเภอ</t>
  </si>
  <si>
    <t xml:space="preserve">ร้อยละของโรงพยาบาลส่งเสริมสุขภาพตำบล มีการจัดบริการอาชีวอนามัยและเวชกรรมสิ่งแวดล้อม ได้ตามเกณฑ์มาตรฐานที่กรมควบคุมโรคกำหนด </t>
  </si>
  <si>
    <t>ผ่านระดับเริ่มต้นพัฒนาขึ้นไป ร้อยละ 35</t>
  </si>
  <si>
    <t xml:space="preserve">                                                                             น้ำหนักคะแนน Ranking</t>
  </si>
  <si>
    <t xml:space="preserve">          ตัวชี้วัดเสนอปี 2567</t>
  </si>
  <si>
    <t xml:space="preserve">                                 ตัวชี้วัด 67</t>
  </si>
  <si>
    <t xml:space="preserve">      เสนอตัวชี้วัด Ranking 68</t>
  </si>
  <si>
    <t>ลำดับ</t>
  </si>
  <si>
    <t>กลุ่มงาน</t>
  </si>
  <si>
    <t>พ.ศ.2562</t>
  </si>
  <si>
    <t>พ.ศ.2563</t>
  </si>
  <si>
    <t>พ.ศ.2564</t>
  </si>
  <si>
    <t>พ.ศ.2565</t>
  </si>
  <si>
    <t>พ.ศ.2566</t>
  </si>
  <si>
    <t>KPI หลัก</t>
  </si>
  <si>
    <t>รวม</t>
  </si>
  <si>
    <t>เฉลี่ยต่อข้อ</t>
  </si>
  <si>
    <t>พ.ศ. 2567</t>
  </si>
  <si>
    <t>รวม KPI</t>
  </si>
  <si>
    <t>เฉลี่ยข้อ /คะแนน</t>
  </si>
  <si>
    <t>ภารกิจ
กุล่มงาน</t>
  </si>
  <si>
    <t xml:space="preserve">ประเมิน ผอ.รพ. </t>
  </si>
  <si>
    <t xml:space="preserve">ประเมิน สสอ. </t>
  </si>
  <si>
    <t>ค่าน้ำหนักคะแนน</t>
  </si>
  <si>
    <r>
      <rPr>
        <sz val="11"/>
        <color theme="1"/>
        <rFont val="Calibri"/>
        <charset val="222"/>
        <scheme val="minor"/>
      </rPr>
      <t xml:space="preserve">    </t>
    </r>
    <r>
      <rPr>
        <u/>
        <sz val="11"/>
        <color theme="1"/>
        <rFont val="Calibri"/>
        <charset val="134"/>
        <scheme val="minor"/>
      </rPr>
      <t xml:space="preserve"> </t>
    </r>
  </si>
  <si>
    <t>คุ้มครองผู้บริโภคฯ</t>
  </si>
  <si>
    <t>แพทย์แผนไทยฯ</t>
  </si>
  <si>
    <t>ยุทธศาสตร์</t>
  </si>
  <si>
    <t>NCDการแพทย์สุขภาพจิตยาเสพติด</t>
  </si>
  <si>
    <t>ปฐมภูมิและเครือข่ายสุขภาพ</t>
  </si>
  <si>
    <t>รวมค่าน้ำหนัก</t>
  </si>
  <si>
    <t>จำนวน 62 ข้อ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</si>
</sst>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Calibri"/>
      <charset val="222"/>
      <scheme val="minor"/>
    </font>
    <font>
      <sz val="11"/>
      <color rgb="FFFF0000"/>
      <name val="Calibri"/>
      <charset val="222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rgb="FF000000"/>
      <name val="Tahoma"/>
      <charset val="134"/>
    </font>
    <font>
      <sz val="11"/>
      <name val="Tahoma"/>
      <charset val="134"/>
    </font>
    <font>
      <sz val="10"/>
      <color theme="1"/>
      <name val="Tahoma"/>
      <charset val="134"/>
    </font>
    <font>
      <sz val="6"/>
      <color theme="1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23" applyNumberFormat="0" applyAlignment="0" applyProtection="0">
      <alignment vertical="center"/>
    </xf>
    <xf numFmtId="0" fontId="19" fillId="12" borderId="24" applyNumberFormat="0" applyAlignment="0" applyProtection="0">
      <alignment vertical="center"/>
    </xf>
    <xf numFmtId="0" fontId="20" fillId="12" borderId="23" applyNumberFormat="0" applyAlignment="0" applyProtection="0">
      <alignment vertical="center"/>
    </xf>
    <xf numFmtId="0" fontId="21" fillId="13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/>
    <xf numFmtId="0" fontId="0" fillId="2" borderId="3" xfId="0" applyFill="1" applyBorder="1"/>
    <xf numFmtId="0" fontId="0" fillId="2" borderId="4" xfId="0" applyFill="1" applyBorder="1"/>
    <xf numFmtId="0" fontId="0" fillId="5" borderId="5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5" borderId="7" xfId="0" applyFill="1" applyBorder="1" applyAlignment="1">
      <alignment horizontal="center" vertical="top"/>
    </xf>
    <xf numFmtId="0" fontId="0" fillId="6" borderId="8" xfId="0" applyFill="1" applyBorder="1"/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4" xfId="0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0" xfId="0" applyFont="1" applyFill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9" fontId="3" fillId="0" borderId="2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9" fontId="3" fillId="0" borderId="2" xfId="0" applyNumberFormat="1" applyFont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zoomScale="80" zoomScaleNormal="80" workbookViewId="0">
      <pane ySplit="2" topLeftCell="A62" activePane="bottomLeft" state="frozen"/>
      <selection/>
      <selection pane="bottomLeft" activeCell="O56" sqref="O56"/>
    </sheetView>
  </sheetViews>
  <sheetFormatPr defaultColWidth="9" defaultRowHeight="14.25"/>
  <cols>
    <col min="1" max="1" width="4.12380952380952" style="48" customWidth="1"/>
    <col min="2" max="2" width="4.87619047619048" style="48" customWidth="1"/>
    <col min="3" max="3" width="68.0285714285714" style="49" customWidth="1"/>
    <col min="4" max="4" width="16.752380952381" style="49" customWidth="1"/>
    <col min="5" max="5" width="8.24761904761905" style="48" customWidth="1"/>
    <col min="6" max="6" width="19.8285714285714" style="49" customWidth="1"/>
    <col min="7" max="7" width="13.0285714285714" style="49" customWidth="1"/>
    <col min="8" max="8" width="16.0666666666667" style="49" customWidth="1"/>
    <col min="9" max="9" width="12.1428571428571" style="49" customWidth="1"/>
    <col min="10" max="10" width="9" style="49"/>
    <col min="11" max="11" width="11.6095238095238" style="49" customWidth="1"/>
    <col min="12" max="16384" width="9" style="49"/>
  </cols>
  <sheetData>
    <row r="1" ht="29.25" customHeight="1" spans="5:5">
      <c r="E1" s="50">
        <f>SUM(E3:E71)</f>
        <v>100</v>
      </c>
    </row>
    <row r="2" s="46" customFormat="1" ht="33.75" customHeight="1" spans="1:9">
      <c r="A2" s="51" t="s">
        <v>0</v>
      </c>
      <c r="B2" s="51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3" t="s">
        <v>6</v>
      </c>
      <c r="H2" s="53" t="s">
        <v>7</v>
      </c>
      <c r="I2" s="46" t="s">
        <v>8</v>
      </c>
    </row>
    <row r="3" s="47" customFormat="1" ht="40.9" customHeight="1" spans="1:8">
      <c r="A3" s="54">
        <v>1</v>
      </c>
      <c r="B3" s="55"/>
      <c r="C3" s="56" t="s">
        <v>9</v>
      </c>
      <c r="D3" s="56" t="s">
        <v>10</v>
      </c>
      <c r="E3" s="55">
        <v>1</v>
      </c>
      <c r="F3" s="57" t="s">
        <v>11</v>
      </c>
      <c r="G3" s="57"/>
      <c r="H3" s="57" t="s">
        <v>12</v>
      </c>
    </row>
    <row r="4" s="47" customFormat="1" ht="54.75" customHeight="1" spans="1:8">
      <c r="A4" s="54">
        <v>2</v>
      </c>
      <c r="B4" s="55"/>
      <c r="C4" s="56" t="s">
        <v>13</v>
      </c>
      <c r="D4" s="56" t="s">
        <v>14</v>
      </c>
      <c r="E4" s="55">
        <v>5</v>
      </c>
      <c r="F4" s="57" t="s">
        <v>11</v>
      </c>
      <c r="G4" s="57"/>
      <c r="H4" s="57" t="s">
        <v>12</v>
      </c>
    </row>
    <row r="5" s="47" customFormat="1" ht="43.35" customHeight="1" spans="1:8">
      <c r="A5" s="58">
        <v>1</v>
      </c>
      <c r="B5" s="55"/>
      <c r="C5" s="56" t="s">
        <v>15</v>
      </c>
      <c r="D5" s="56" t="s">
        <v>16</v>
      </c>
      <c r="E5" s="55">
        <v>1</v>
      </c>
      <c r="F5" s="57" t="s">
        <v>17</v>
      </c>
      <c r="G5" s="57"/>
      <c r="H5" s="57" t="s">
        <v>12</v>
      </c>
    </row>
    <row r="6" s="47" customFormat="1" ht="44.45" customHeight="1" spans="1:8">
      <c r="A6" s="58">
        <v>2</v>
      </c>
      <c r="B6" s="55"/>
      <c r="C6" s="56" t="s">
        <v>18</v>
      </c>
      <c r="D6" s="56" t="s">
        <v>16</v>
      </c>
      <c r="E6" s="55">
        <v>1</v>
      </c>
      <c r="F6" s="57" t="s">
        <v>17</v>
      </c>
      <c r="G6" s="57"/>
      <c r="H6" s="57" t="s">
        <v>12</v>
      </c>
    </row>
    <row r="7" s="47" customFormat="1" ht="37.15" customHeight="1" spans="1:8">
      <c r="A7" s="58">
        <v>3</v>
      </c>
      <c r="B7" s="55"/>
      <c r="C7" s="56" t="s">
        <v>19</v>
      </c>
      <c r="D7" s="56" t="s">
        <v>16</v>
      </c>
      <c r="E7" s="55">
        <v>1</v>
      </c>
      <c r="F7" s="57" t="s">
        <v>17</v>
      </c>
      <c r="G7" s="57"/>
      <c r="H7" s="57" t="s">
        <v>12</v>
      </c>
    </row>
    <row r="8" s="47" customFormat="1" ht="45.6" customHeight="1" spans="1:9">
      <c r="A8" s="54">
        <v>4</v>
      </c>
      <c r="B8" s="55"/>
      <c r="C8" s="56" t="s">
        <v>20</v>
      </c>
      <c r="D8" s="56" t="s">
        <v>16</v>
      </c>
      <c r="E8" s="55">
        <v>1</v>
      </c>
      <c r="F8" s="57" t="s">
        <v>17</v>
      </c>
      <c r="G8" s="57" t="s">
        <v>12</v>
      </c>
      <c r="H8" s="57" t="s">
        <v>12</v>
      </c>
      <c r="I8" s="75" t="s">
        <v>21</v>
      </c>
    </row>
    <row r="9" s="47" customFormat="1" ht="27" customHeight="1" spans="1:9">
      <c r="A9" s="54">
        <v>1</v>
      </c>
      <c r="B9" s="55"/>
      <c r="C9" s="56" t="s">
        <v>22</v>
      </c>
      <c r="D9" s="56" t="s">
        <v>16</v>
      </c>
      <c r="E9" s="55">
        <v>1</v>
      </c>
      <c r="F9" s="57" t="s">
        <v>23</v>
      </c>
      <c r="G9" s="57" t="s">
        <v>12</v>
      </c>
      <c r="H9" s="57" t="s">
        <v>12</v>
      </c>
      <c r="I9" s="75" t="s">
        <v>21</v>
      </c>
    </row>
    <row r="10" s="47" customFormat="1" ht="31.7" customHeight="1" spans="1:9">
      <c r="A10" s="54">
        <v>2</v>
      </c>
      <c r="B10" s="55"/>
      <c r="C10" s="56" t="s">
        <v>24</v>
      </c>
      <c r="D10" s="56" t="s">
        <v>16</v>
      </c>
      <c r="E10" s="55">
        <v>3</v>
      </c>
      <c r="F10" s="57" t="s">
        <v>23</v>
      </c>
      <c r="G10" s="57" t="s">
        <v>12</v>
      </c>
      <c r="H10" s="57" t="s">
        <v>12</v>
      </c>
      <c r="I10" s="75" t="s">
        <v>21</v>
      </c>
    </row>
    <row r="11" s="47" customFormat="1" ht="29.25" customHeight="1" spans="1:9">
      <c r="A11" s="54">
        <v>3</v>
      </c>
      <c r="B11" s="55"/>
      <c r="C11" s="56" t="s">
        <v>25</v>
      </c>
      <c r="D11" s="56" t="s">
        <v>16</v>
      </c>
      <c r="E11" s="55">
        <v>3</v>
      </c>
      <c r="F11" s="57" t="s">
        <v>23</v>
      </c>
      <c r="G11" s="57" t="s">
        <v>12</v>
      </c>
      <c r="H11" s="57" t="s">
        <v>12</v>
      </c>
      <c r="I11" s="75" t="s">
        <v>21</v>
      </c>
    </row>
    <row r="12" s="47" customFormat="1" ht="31.35" customHeight="1" spans="1:9">
      <c r="A12" s="54">
        <v>4</v>
      </c>
      <c r="B12" s="55"/>
      <c r="C12" s="56" t="s">
        <v>26</v>
      </c>
      <c r="D12" s="56" t="s">
        <v>16</v>
      </c>
      <c r="E12" s="55">
        <v>2</v>
      </c>
      <c r="F12" s="57" t="s">
        <v>23</v>
      </c>
      <c r="G12" s="57" t="s">
        <v>12</v>
      </c>
      <c r="H12" s="57" t="s">
        <v>12</v>
      </c>
      <c r="I12" s="75" t="s">
        <v>21</v>
      </c>
    </row>
    <row r="13" s="47" customFormat="1" ht="36.95" customHeight="1" spans="1:9">
      <c r="A13" s="54">
        <v>5</v>
      </c>
      <c r="B13" s="55"/>
      <c r="C13" s="56" t="s">
        <v>27</v>
      </c>
      <c r="D13" s="56" t="s">
        <v>16</v>
      </c>
      <c r="E13" s="55">
        <v>1</v>
      </c>
      <c r="F13" s="57" t="s">
        <v>23</v>
      </c>
      <c r="G13" s="55" t="s">
        <v>12</v>
      </c>
      <c r="H13" s="55" t="s">
        <v>12</v>
      </c>
      <c r="I13" s="75" t="s">
        <v>21</v>
      </c>
    </row>
    <row r="14" s="47" customFormat="1" ht="28.7" customHeight="1" spans="1:9">
      <c r="A14" s="54">
        <v>6</v>
      </c>
      <c r="B14" s="55"/>
      <c r="C14" s="56" t="s">
        <v>28</v>
      </c>
      <c r="D14" s="56" t="s">
        <v>16</v>
      </c>
      <c r="E14" s="55">
        <v>1</v>
      </c>
      <c r="F14" s="57" t="s">
        <v>23</v>
      </c>
      <c r="G14" s="55" t="s">
        <v>12</v>
      </c>
      <c r="H14" s="55" t="s">
        <v>12</v>
      </c>
      <c r="I14" s="75" t="s">
        <v>21</v>
      </c>
    </row>
    <row r="15" s="47" customFormat="1" ht="45.4" customHeight="1" spans="1:9">
      <c r="A15" s="58">
        <v>1</v>
      </c>
      <c r="B15" s="55"/>
      <c r="C15" s="56" t="s">
        <v>29</v>
      </c>
      <c r="D15" s="56" t="s">
        <v>16</v>
      </c>
      <c r="E15" s="55">
        <v>0.8</v>
      </c>
      <c r="F15" s="57" t="s">
        <v>30</v>
      </c>
      <c r="G15" s="55" t="s">
        <v>12</v>
      </c>
      <c r="H15" s="55" t="s">
        <v>12</v>
      </c>
      <c r="I15" s="75" t="s">
        <v>21</v>
      </c>
    </row>
    <row r="16" s="47" customFormat="1" ht="55.7" customHeight="1" spans="1:9">
      <c r="A16" s="58">
        <v>2</v>
      </c>
      <c r="B16" s="55"/>
      <c r="C16" s="56" t="s">
        <v>31</v>
      </c>
      <c r="D16" s="56" t="s">
        <v>32</v>
      </c>
      <c r="E16" s="55">
        <v>1</v>
      </c>
      <c r="F16" s="57" t="s">
        <v>30</v>
      </c>
      <c r="G16" s="55" t="s">
        <v>12</v>
      </c>
      <c r="H16" s="55" t="s">
        <v>12</v>
      </c>
      <c r="I16" s="75" t="s">
        <v>21</v>
      </c>
    </row>
    <row r="17" s="47" customFormat="1" ht="44.1" customHeight="1" spans="1:9">
      <c r="A17" s="58">
        <v>3</v>
      </c>
      <c r="B17" s="55"/>
      <c r="C17" s="56" t="s">
        <v>33</v>
      </c>
      <c r="D17" s="56" t="s">
        <v>16</v>
      </c>
      <c r="E17" s="55">
        <v>1</v>
      </c>
      <c r="F17" s="57" t="s">
        <v>30</v>
      </c>
      <c r="G17" s="55" t="s">
        <v>12</v>
      </c>
      <c r="H17" s="55" t="s">
        <v>12</v>
      </c>
      <c r="I17" s="75" t="s">
        <v>21</v>
      </c>
    </row>
    <row r="18" s="47" customFormat="1" ht="48.4" customHeight="1" spans="1:8">
      <c r="A18" s="58">
        <v>4</v>
      </c>
      <c r="B18" s="55"/>
      <c r="C18" s="56" t="s">
        <v>34</v>
      </c>
      <c r="D18" s="56" t="s">
        <v>16</v>
      </c>
      <c r="E18" s="55">
        <v>1.8</v>
      </c>
      <c r="F18" s="57" t="s">
        <v>30</v>
      </c>
      <c r="G18" s="55"/>
      <c r="H18" s="55" t="s">
        <v>12</v>
      </c>
    </row>
    <row r="19" s="47" customFormat="1" ht="44.65" customHeight="1" spans="1:9">
      <c r="A19" s="58">
        <v>5</v>
      </c>
      <c r="B19" s="55"/>
      <c r="C19" s="59" t="s">
        <v>35</v>
      </c>
      <c r="D19" s="56" t="s">
        <v>36</v>
      </c>
      <c r="E19" s="55">
        <v>0.8</v>
      </c>
      <c r="F19" s="57" t="s">
        <v>30</v>
      </c>
      <c r="G19" s="55" t="s">
        <v>12</v>
      </c>
      <c r="H19" s="55" t="s">
        <v>12</v>
      </c>
      <c r="I19" s="47" t="s">
        <v>21</v>
      </c>
    </row>
    <row r="20" s="47" customFormat="1" ht="41.25" customHeight="1" spans="1:8">
      <c r="A20" s="58">
        <v>6</v>
      </c>
      <c r="B20" s="55"/>
      <c r="C20" s="59" t="s">
        <v>37</v>
      </c>
      <c r="D20" s="56" t="s">
        <v>38</v>
      </c>
      <c r="E20" s="55">
        <v>0.8</v>
      </c>
      <c r="F20" s="57" t="s">
        <v>30</v>
      </c>
      <c r="G20" s="55"/>
      <c r="H20" s="55" t="s">
        <v>12</v>
      </c>
    </row>
    <row r="21" s="47" customFormat="1" ht="32.25" customHeight="1" spans="1:8">
      <c r="A21" s="58">
        <v>7</v>
      </c>
      <c r="B21" s="55"/>
      <c r="C21" s="56" t="s">
        <v>39</v>
      </c>
      <c r="D21" s="56" t="s">
        <v>40</v>
      </c>
      <c r="E21" s="55">
        <v>0.8</v>
      </c>
      <c r="F21" s="57" t="s">
        <v>30</v>
      </c>
      <c r="G21" s="55"/>
      <c r="H21" s="55" t="s">
        <v>12</v>
      </c>
    </row>
    <row r="22" s="47" customFormat="1" ht="42.4" customHeight="1" spans="1:9">
      <c r="A22" s="60">
        <v>1</v>
      </c>
      <c r="B22" s="61"/>
      <c r="C22" s="62" t="s">
        <v>41</v>
      </c>
      <c r="D22" s="63" t="s">
        <v>16</v>
      </c>
      <c r="E22" s="61">
        <v>1</v>
      </c>
      <c r="F22" s="63" t="s">
        <v>42</v>
      </c>
      <c r="G22" s="55" t="s">
        <v>12</v>
      </c>
      <c r="H22" s="55" t="s">
        <v>12</v>
      </c>
      <c r="I22" s="47" t="s">
        <v>21</v>
      </c>
    </row>
    <row r="23" s="47" customFormat="1" ht="46.9" customHeight="1" spans="1:8">
      <c r="A23" s="60">
        <v>2</v>
      </c>
      <c r="B23" s="61"/>
      <c r="C23" s="63" t="s">
        <v>43</v>
      </c>
      <c r="D23" s="63" t="s">
        <v>16</v>
      </c>
      <c r="E23" s="61">
        <v>1</v>
      </c>
      <c r="F23" s="63" t="s">
        <v>42</v>
      </c>
      <c r="G23" s="57"/>
      <c r="H23" s="55" t="s">
        <v>12</v>
      </c>
    </row>
    <row r="24" s="47" customFormat="1" ht="57" customHeight="1" spans="1:8">
      <c r="A24" s="64">
        <v>3</v>
      </c>
      <c r="B24" s="61"/>
      <c r="C24" s="63" t="s">
        <v>44</v>
      </c>
      <c r="D24" s="63" t="s">
        <v>16</v>
      </c>
      <c r="E24" s="61">
        <v>1</v>
      </c>
      <c r="F24" s="63" t="s">
        <v>42</v>
      </c>
      <c r="G24" s="57"/>
      <c r="H24" s="55" t="s">
        <v>12</v>
      </c>
    </row>
    <row r="25" s="47" customFormat="1" ht="47.45" customHeight="1" spans="1:8">
      <c r="A25" s="64">
        <v>4</v>
      </c>
      <c r="B25" s="61"/>
      <c r="C25" s="63" t="s">
        <v>45</v>
      </c>
      <c r="D25" s="63" t="s">
        <v>16</v>
      </c>
      <c r="E25" s="61">
        <v>1</v>
      </c>
      <c r="F25" s="63" t="s">
        <v>42</v>
      </c>
      <c r="G25" s="57"/>
      <c r="H25" s="55" t="s">
        <v>12</v>
      </c>
    </row>
    <row r="26" s="47" customFormat="1" ht="51" customHeight="1" spans="1:8">
      <c r="A26" s="64">
        <v>5</v>
      </c>
      <c r="B26" s="61"/>
      <c r="C26" s="63" t="s">
        <v>46</v>
      </c>
      <c r="D26" s="63" t="s">
        <v>16</v>
      </c>
      <c r="E26" s="61">
        <v>1</v>
      </c>
      <c r="F26" s="63" t="s">
        <v>42</v>
      </c>
      <c r="G26" s="57"/>
      <c r="H26" s="55" t="s">
        <v>12</v>
      </c>
    </row>
    <row r="27" s="47" customFormat="1" ht="32.65" customHeight="1" spans="1:9">
      <c r="A27" s="54">
        <v>1</v>
      </c>
      <c r="B27" s="55"/>
      <c r="C27" s="56" t="s">
        <v>47</v>
      </c>
      <c r="D27" s="56" t="s">
        <v>16</v>
      </c>
      <c r="E27" s="55">
        <v>1</v>
      </c>
      <c r="F27" s="57" t="s">
        <v>48</v>
      </c>
      <c r="G27" s="55" t="s">
        <v>12</v>
      </c>
      <c r="H27" s="55" t="s">
        <v>12</v>
      </c>
      <c r="I27" s="47" t="s">
        <v>21</v>
      </c>
    </row>
    <row r="28" s="47" customFormat="1" ht="50.65" customHeight="1" spans="1:9">
      <c r="A28" s="54">
        <v>2</v>
      </c>
      <c r="B28" s="55"/>
      <c r="C28" s="56" t="s">
        <v>49</v>
      </c>
      <c r="D28" s="56" t="s">
        <v>16</v>
      </c>
      <c r="E28" s="55">
        <v>0.5</v>
      </c>
      <c r="F28" s="57" t="s">
        <v>48</v>
      </c>
      <c r="G28" s="55" t="s">
        <v>12</v>
      </c>
      <c r="H28" s="55" t="s">
        <v>12</v>
      </c>
      <c r="I28" s="47" t="s">
        <v>21</v>
      </c>
    </row>
    <row r="29" s="47" customFormat="1" ht="46.35" customHeight="1" spans="1:8">
      <c r="A29" s="54">
        <v>3</v>
      </c>
      <c r="B29" s="55"/>
      <c r="C29" s="56" t="s">
        <v>50</v>
      </c>
      <c r="D29" s="56" t="s">
        <v>16</v>
      </c>
      <c r="E29" s="55">
        <v>1</v>
      </c>
      <c r="F29" s="57" t="s">
        <v>48</v>
      </c>
      <c r="G29" s="57"/>
      <c r="H29" s="55" t="s">
        <v>12</v>
      </c>
    </row>
    <row r="30" s="47" customFormat="1" ht="36.95" customHeight="1" spans="1:8">
      <c r="A30" s="54">
        <v>4</v>
      </c>
      <c r="B30" s="55"/>
      <c r="C30" s="56" t="s">
        <v>51</v>
      </c>
      <c r="D30" s="56" t="s">
        <v>16</v>
      </c>
      <c r="E30" s="55">
        <v>0.5</v>
      </c>
      <c r="F30" s="57" t="s">
        <v>48</v>
      </c>
      <c r="G30" s="57"/>
      <c r="H30" s="55" t="s">
        <v>12</v>
      </c>
    </row>
    <row r="31" s="47" customFormat="1" ht="36.95" customHeight="1" spans="1:9">
      <c r="A31" s="54">
        <v>5</v>
      </c>
      <c r="B31" s="55"/>
      <c r="C31" s="56" t="s">
        <v>52</v>
      </c>
      <c r="D31" s="56" t="s">
        <v>53</v>
      </c>
      <c r="E31" s="55">
        <v>1</v>
      </c>
      <c r="F31" s="57" t="s">
        <v>48</v>
      </c>
      <c r="G31" s="55" t="s">
        <v>12</v>
      </c>
      <c r="H31" s="55" t="s">
        <v>12</v>
      </c>
      <c r="I31" s="47" t="s">
        <v>21</v>
      </c>
    </row>
    <row r="32" s="47" customFormat="1" ht="35.25" customHeight="1" spans="1:9">
      <c r="A32" s="54">
        <v>6</v>
      </c>
      <c r="B32" s="55"/>
      <c r="C32" s="56" t="s">
        <v>54</v>
      </c>
      <c r="D32" s="56" t="s">
        <v>16</v>
      </c>
      <c r="E32" s="55">
        <v>2.5</v>
      </c>
      <c r="F32" s="57" t="s">
        <v>48</v>
      </c>
      <c r="G32" s="55" t="s">
        <v>12</v>
      </c>
      <c r="H32" s="55" t="s">
        <v>12</v>
      </c>
      <c r="I32" s="47" t="s">
        <v>21</v>
      </c>
    </row>
    <row r="33" s="47" customFormat="1" ht="30" customHeight="1" spans="1:9">
      <c r="A33" s="54">
        <v>7</v>
      </c>
      <c r="B33" s="55"/>
      <c r="C33" s="56" t="s">
        <v>55</v>
      </c>
      <c r="D33" s="56" t="s">
        <v>16</v>
      </c>
      <c r="E33" s="55">
        <v>1</v>
      </c>
      <c r="F33" s="57" t="s">
        <v>48</v>
      </c>
      <c r="G33" s="55" t="s">
        <v>12</v>
      </c>
      <c r="H33" s="55" t="s">
        <v>12</v>
      </c>
      <c r="I33" s="47" t="s">
        <v>21</v>
      </c>
    </row>
    <row r="34" s="47" customFormat="1" ht="35.25" customHeight="1" spans="1:9">
      <c r="A34" s="54">
        <v>8</v>
      </c>
      <c r="B34" s="55"/>
      <c r="C34" s="56" t="s">
        <v>56</v>
      </c>
      <c r="D34" s="56" t="s">
        <v>16</v>
      </c>
      <c r="E34" s="55">
        <v>1</v>
      </c>
      <c r="F34" s="57" t="s">
        <v>48</v>
      </c>
      <c r="G34" s="55" t="s">
        <v>12</v>
      </c>
      <c r="H34" s="55" t="s">
        <v>12</v>
      </c>
      <c r="I34" s="47" t="s">
        <v>21</v>
      </c>
    </row>
    <row r="35" s="47" customFormat="1" ht="42" customHeight="1" spans="1:9">
      <c r="A35" s="54">
        <v>9</v>
      </c>
      <c r="B35" s="55"/>
      <c r="C35" s="56" t="s">
        <v>57</v>
      </c>
      <c r="D35" s="56" t="s">
        <v>16</v>
      </c>
      <c r="E35" s="55">
        <v>1</v>
      </c>
      <c r="F35" s="57" t="s">
        <v>48</v>
      </c>
      <c r="G35" s="55" t="s">
        <v>12</v>
      </c>
      <c r="H35" s="55" t="s">
        <v>12</v>
      </c>
      <c r="I35" s="47" t="s">
        <v>21</v>
      </c>
    </row>
    <row r="36" s="47" customFormat="1" ht="37.5" customHeight="1" spans="1:9">
      <c r="A36" s="54">
        <v>10</v>
      </c>
      <c r="B36" s="55"/>
      <c r="C36" s="56" t="s">
        <v>58</v>
      </c>
      <c r="D36" s="56" t="s">
        <v>16</v>
      </c>
      <c r="E36" s="55">
        <v>1</v>
      </c>
      <c r="F36" s="57" t="s">
        <v>48</v>
      </c>
      <c r="G36" s="55" t="s">
        <v>12</v>
      </c>
      <c r="H36" s="55" t="s">
        <v>12</v>
      </c>
      <c r="I36" s="47" t="s">
        <v>21</v>
      </c>
    </row>
    <row r="37" s="47" customFormat="1" ht="42" customHeight="1" spans="1:9">
      <c r="A37" s="54">
        <v>11</v>
      </c>
      <c r="B37" s="55"/>
      <c r="C37" s="56" t="s">
        <v>59</v>
      </c>
      <c r="D37" s="56" t="s">
        <v>60</v>
      </c>
      <c r="E37" s="55">
        <v>1</v>
      </c>
      <c r="F37" s="57" t="s">
        <v>48</v>
      </c>
      <c r="G37" s="55" t="s">
        <v>12</v>
      </c>
      <c r="H37" s="55" t="s">
        <v>12</v>
      </c>
      <c r="I37" s="47" t="s">
        <v>21</v>
      </c>
    </row>
    <row r="38" s="47" customFormat="1" ht="42" customHeight="1" spans="1:9">
      <c r="A38" s="54">
        <v>12</v>
      </c>
      <c r="B38" s="55"/>
      <c r="C38" s="56" t="s">
        <v>61</v>
      </c>
      <c r="D38" s="56"/>
      <c r="E38" s="55">
        <v>3</v>
      </c>
      <c r="F38" s="57" t="s">
        <v>48</v>
      </c>
      <c r="G38" s="55" t="s">
        <v>12</v>
      </c>
      <c r="H38" s="55" t="s">
        <v>12</v>
      </c>
      <c r="I38" s="47" t="s">
        <v>21</v>
      </c>
    </row>
    <row r="39" s="47" customFormat="1" ht="37.5" customHeight="1" spans="1:8">
      <c r="A39" s="54">
        <v>13</v>
      </c>
      <c r="B39" s="55"/>
      <c r="C39" s="56" t="s">
        <v>62</v>
      </c>
      <c r="D39" s="56" t="s">
        <v>16</v>
      </c>
      <c r="E39" s="55">
        <v>1</v>
      </c>
      <c r="F39" s="57" t="s">
        <v>48</v>
      </c>
      <c r="G39" s="55" t="s">
        <v>12</v>
      </c>
      <c r="H39" s="57"/>
    </row>
    <row r="40" s="47" customFormat="1" ht="39.75" customHeight="1" spans="1:8">
      <c r="A40" s="54">
        <v>14</v>
      </c>
      <c r="B40" s="55"/>
      <c r="C40" s="56" t="s">
        <v>63</v>
      </c>
      <c r="D40" s="56" t="s">
        <v>16</v>
      </c>
      <c r="E40" s="55">
        <v>1</v>
      </c>
      <c r="F40" s="57" t="s">
        <v>48</v>
      </c>
      <c r="G40" s="55" t="s">
        <v>12</v>
      </c>
      <c r="H40" s="57"/>
    </row>
    <row r="41" s="47" customFormat="1" ht="37.5" customHeight="1" spans="1:8">
      <c r="A41" s="58">
        <v>15</v>
      </c>
      <c r="B41" s="55"/>
      <c r="C41" s="56" t="s">
        <v>64</v>
      </c>
      <c r="D41" s="56" t="s">
        <v>16</v>
      </c>
      <c r="E41" s="55">
        <v>0.5</v>
      </c>
      <c r="F41" s="57" t="s">
        <v>48</v>
      </c>
      <c r="G41" s="57"/>
      <c r="H41" s="55" t="s">
        <v>12</v>
      </c>
    </row>
    <row r="42" s="47" customFormat="1" ht="35.25" customHeight="1" spans="1:8">
      <c r="A42" s="54">
        <v>16</v>
      </c>
      <c r="B42" s="55"/>
      <c r="C42" s="56" t="s">
        <v>65</v>
      </c>
      <c r="D42" s="56" t="s">
        <v>16</v>
      </c>
      <c r="E42" s="55">
        <v>1</v>
      </c>
      <c r="F42" s="57" t="s">
        <v>48</v>
      </c>
      <c r="G42" s="57"/>
      <c r="H42" s="55" t="s">
        <v>12</v>
      </c>
    </row>
    <row r="43" s="47" customFormat="1" ht="37.5" customHeight="1" spans="1:8">
      <c r="A43" s="54">
        <v>17</v>
      </c>
      <c r="B43" s="55"/>
      <c r="C43" s="65" t="s">
        <v>66</v>
      </c>
      <c r="D43" s="56" t="s">
        <v>16</v>
      </c>
      <c r="E43" s="55">
        <v>1</v>
      </c>
      <c r="F43" s="57" t="s">
        <v>48</v>
      </c>
      <c r="G43" s="57"/>
      <c r="H43" s="55" t="s">
        <v>12</v>
      </c>
    </row>
    <row r="44" s="47" customFormat="1" ht="39.75" customHeight="1" spans="1:8">
      <c r="A44" s="54">
        <v>18</v>
      </c>
      <c r="B44" s="55"/>
      <c r="C44" s="56" t="s">
        <v>67</v>
      </c>
      <c r="D44" s="56" t="s">
        <v>16</v>
      </c>
      <c r="E44" s="55">
        <v>1</v>
      </c>
      <c r="F44" s="57" t="s">
        <v>48</v>
      </c>
      <c r="G44" s="57"/>
      <c r="H44" s="55" t="s">
        <v>12</v>
      </c>
    </row>
    <row r="45" s="47" customFormat="1" ht="66" customHeight="1" spans="1:8">
      <c r="A45" s="58">
        <v>1</v>
      </c>
      <c r="B45" s="55"/>
      <c r="C45" s="56" t="s">
        <v>68</v>
      </c>
      <c r="D45" s="56" t="s">
        <v>16</v>
      </c>
      <c r="E45" s="55">
        <v>1</v>
      </c>
      <c r="F45" s="57" t="s">
        <v>69</v>
      </c>
      <c r="G45" s="57"/>
      <c r="H45" s="55" t="s">
        <v>12</v>
      </c>
    </row>
    <row r="46" s="47" customFormat="1" ht="68.25" customHeight="1" spans="1:8">
      <c r="A46" s="58">
        <v>2</v>
      </c>
      <c r="B46" s="55"/>
      <c r="C46" s="56" t="s">
        <v>70</v>
      </c>
      <c r="D46" s="56" t="s">
        <v>16</v>
      </c>
      <c r="E46" s="55">
        <v>1</v>
      </c>
      <c r="F46" s="57" t="s">
        <v>69</v>
      </c>
      <c r="G46" s="57"/>
      <c r="H46" s="55" t="s">
        <v>12</v>
      </c>
    </row>
    <row r="47" s="47" customFormat="1" ht="51" customHeight="1" spans="1:8">
      <c r="A47" s="58">
        <v>3</v>
      </c>
      <c r="B47" s="55"/>
      <c r="C47" s="56" t="s">
        <v>71</v>
      </c>
      <c r="D47" s="56" t="s">
        <v>16</v>
      </c>
      <c r="E47" s="55">
        <v>1</v>
      </c>
      <c r="F47" s="57" t="s">
        <v>69</v>
      </c>
      <c r="G47" s="57"/>
      <c r="H47" s="55" t="s">
        <v>12</v>
      </c>
    </row>
    <row r="48" s="47" customFormat="1" ht="42.75" spans="1:8">
      <c r="A48" s="58">
        <v>1</v>
      </c>
      <c r="B48" s="55"/>
      <c r="C48" s="56" t="s">
        <v>72</v>
      </c>
      <c r="D48" s="56" t="s">
        <v>16</v>
      </c>
      <c r="E48" s="55">
        <v>5</v>
      </c>
      <c r="F48" s="57" t="s">
        <v>73</v>
      </c>
      <c r="G48" s="57"/>
      <c r="H48" s="55" t="s">
        <v>12</v>
      </c>
    </row>
    <row r="49" s="47" customFormat="1" ht="59.45" customHeight="1" spans="1:8">
      <c r="A49" s="58">
        <v>1</v>
      </c>
      <c r="B49" s="55"/>
      <c r="C49" s="56" t="s">
        <v>74</v>
      </c>
      <c r="D49" s="56" t="s">
        <v>16</v>
      </c>
      <c r="E49" s="55">
        <v>1</v>
      </c>
      <c r="F49" s="57" t="s">
        <v>75</v>
      </c>
      <c r="G49" s="57"/>
      <c r="H49" s="55" t="s">
        <v>12</v>
      </c>
    </row>
    <row r="50" s="47" customFormat="1" ht="44.25" customHeight="1" spans="1:8">
      <c r="A50" s="58">
        <v>1</v>
      </c>
      <c r="B50" s="55"/>
      <c r="C50" s="56" t="s">
        <v>76</v>
      </c>
      <c r="D50" s="56" t="s">
        <v>16</v>
      </c>
      <c r="E50" s="55">
        <v>2</v>
      </c>
      <c r="F50" s="56" t="s">
        <v>77</v>
      </c>
      <c r="G50" s="55" t="s">
        <v>12</v>
      </c>
      <c r="H50" s="57"/>
    </row>
    <row r="51" s="47" customFormat="1" ht="64.15" customHeight="1" spans="1:8">
      <c r="A51" s="58">
        <v>2</v>
      </c>
      <c r="B51" s="55"/>
      <c r="C51" s="56" t="s">
        <v>78</v>
      </c>
      <c r="D51" s="66">
        <v>1</v>
      </c>
      <c r="E51" s="55">
        <v>2</v>
      </c>
      <c r="F51" s="56" t="s">
        <v>77</v>
      </c>
      <c r="G51" s="55" t="s">
        <v>12</v>
      </c>
      <c r="H51" s="57"/>
    </row>
    <row r="52" s="47" customFormat="1" ht="55.15" customHeight="1" spans="1:8">
      <c r="A52" s="58">
        <v>3</v>
      </c>
      <c r="B52" s="55"/>
      <c r="C52" s="56" t="s">
        <v>79</v>
      </c>
      <c r="D52" s="66">
        <v>1</v>
      </c>
      <c r="E52" s="55">
        <v>2</v>
      </c>
      <c r="F52" s="56" t="s">
        <v>77</v>
      </c>
      <c r="G52" s="55" t="s">
        <v>12</v>
      </c>
      <c r="H52" s="57"/>
    </row>
    <row r="53" s="47" customFormat="1" ht="50.45" customHeight="1" spans="1:8">
      <c r="A53" s="58">
        <v>4</v>
      </c>
      <c r="B53" s="55"/>
      <c r="C53" s="56" t="s">
        <v>80</v>
      </c>
      <c r="D53" s="66">
        <v>0.7</v>
      </c>
      <c r="E53" s="55">
        <v>2</v>
      </c>
      <c r="F53" s="56" t="s">
        <v>77</v>
      </c>
      <c r="G53" s="55" t="s">
        <v>12</v>
      </c>
      <c r="H53" s="57"/>
    </row>
    <row r="54" s="47" customFormat="1" ht="43.5" customHeight="1" spans="1:9">
      <c r="A54" s="58">
        <v>1</v>
      </c>
      <c r="B54" s="55"/>
      <c r="C54" s="67" t="s">
        <v>81</v>
      </c>
      <c r="D54" s="67" t="s">
        <v>16</v>
      </c>
      <c r="E54" s="68">
        <v>2</v>
      </c>
      <c r="F54" s="69" t="s">
        <v>82</v>
      </c>
      <c r="G54" s="68" t="s">
        <v>12</v>
      </c>
      <c r="H54" s="68" t="s">
        <v>12</v>
      </c>
      <c r="I54" s="47" t="s">
        <v>21</v>
      </c>
    </row>
    <row r="55" s="47" customFormat="1" ht="66" customHeight="1" spans="1:8">
      <c r="A55" s="58">
        <v>2</v>
      </c>
      <c r="B55" s="55"/>
      <c r="C55" s="67" t="s">
        <v>83</v>
      </c>
      <c r="D55" s="67" t="s">
        <v>16</v>
      </c>
      <c r="E55" s="68">
        <v>1</v>
      </c>
      <c r="F55" s="69" t="s">
        <v>82</v>
      </c>
      <c r="G55" s="68"/>
      <c r="H55" s="68" t="s">
        <v>12</v>
      </c>
    </row>
    <row r="56" s="47" customFormat="1" ht="44.25" customHeight="1" spans="1:8">
      <c r="A56" s="58">
        <v>3</v>
      </c>
      <c r="B56" s="55"/>
      <c r="C56" s="67" t="s">
        <v>84</v>
      </c>
      <c r="D56" s="67" t="s">
        <v>16</v>
      </c>
      <c r="E56" s="68">
        <v>1</v>
      </c>
      <c r="F56" s="69" t="s">
        <v>82</v>
      </c>
      <c r="G56" s="68"/>
      <c r="H56" s="68" t="s">
        <v>12</v>
      </c>
    </row>
    <row r="57" s="47" customFormat="1" ht="56.25" customHeight="1" spans="1:8">
      <c r="A57" s="58">
        <v>4</v>
      </c>
      <c r="B57" s="55"/>
      <c r="C57" s="67" t="s">
        <v>85</v>
      </c>
      <c r="D57" s="67" t="s">
        <v>16</v>
      </c>
      <c r="E57" s="68">
        <v>2</v>
      </c>
      <c r="F57" s="69" t="s">
        <v>82</v>
      </c>
      <c r="G57" s="68"/>
      <c r="H57" s="68" t="s">
        <v>12</v>
      </c>
    </row>
    <row r="58" s="47" customFormat="1" ht="39" customHeight="1" spans="1:8">
      <c r="A58" s="54">
        <v>1</v>
      </c>
      <c r="B58" s="55"/>
      <c r="C58" s="56" t="s">
        <v>86</v>
      </c>
      <c r="D58" s="56" t="s">
        <v>16</v>
      </c>
      <c r="E58" s="55">
        <v>1</v>
      </c>
      <c r="F58" s="57" t="s">
        <v>87</v>
      </c>
      <c r="G58" s="55" t="s">
        <v>12</v>
      </c>
      <c r="H58" s="55" t="s">
        <v>88</v>
      </c>
    </row>
    <row r="59" s="47" customFormat="1" ht="35.25" customHeight="1" spans="1:8">
      <c r="A59" s="58">
        <v>2</v>
      </c>
      <c r="B59" s="55"/>
      <c r="C59" s="56" t="s">
        <v>89</v>
      </c>
      <c r="D59" s="56" t="s">
        <v>16</v>
      </c>
      <c r="E59" s="55">
        <v>1</v>
      </c>
      <c r="F59" s="57" t="s">
        <v>87</v>
      </c>
      <c r="G59" s="55" t="s">
        <v>12</v>
      </c>
      <c r="H59" s="55" t="s">
        <v>90</v>
      </c>
    </row>
    <row r="60" s="47" customFormat="1" ht="38.25" customHeight="1" spans="1:12">
      <c r="A60" s="58">
        <v>3</v>
      </c>
      <c r="B60" s="55"/>
      <c r="C60" s="56" t="s">
        <v>91</v>
      </c>
      <c r="D60" s="70">
        <v>1</v>
      </c>
      <c r="E60" s="55">
        <v>1</v>
      </c>
      <c r="F60" s="57" t="s">
        <v>87</v>
      </c>
      <c r="G60" s="55"/>
      <c r="H60" s="55" t="s">
        <v>12</v>
      </c>
      <c r="I60" s="76" t="s">
        <v>92</v>
      </c>
      <c r="J60" s="76"/>
      <c r="K60" s="76"/>
      <c r="L60" s="76"/>
    </row>
    <row r="61" s="47" customFormat="1" ht="57.6" customHeight="1" spans="1:9">
      <c r="A61" s="58">
        <v>4</v>
      </c>
      <c r="B61" s="55"/>
      <c r="C61" s="56" t="s">
        <v>93</v>
      </c>
      <c r="D61" s="56" t="s">
        <v>16</v>
      </c>
      <c r="E61" s="55">
        <v>1</v>
      </c>
      <c r="F61" s="57" t="s">
        <v>87</v>
      </c>
      <c r="G61" s="55"/>
      <c r="H61" s="55" t="s">
        <v>12</v>
      </c>
      <c r="I61" s="47" t="s">
        <v>94</v>
      </c>
    </row>
    <row r="62" s="47" customFormat="1" ht="36.6" customHeight="1" spans="1:9">
      <c r="A62" s="58">
        <v>1</v>
      </c>
      <c r="B62" s="55"/>
      <c r="C62" s="56" t="s">
        <v>95</v>
      </c>
      <c r="D62" s="56" t="s">
        <v>16</v>
      </c>
      <c r="E62" s="55">
        <v>5</v>
      </c>
      <c r="F62" s="56" t="s">
        <v>96</v>
      </c>
      <c r="G62" s="55" t="s">
        <v>12</v>
      </c>
      <c r="H62" s="55" t="s">
        <v>12</v>
      </c>
      <c r="I62" s="47" t="s">
        <v>21</v>
      </c>
    </row>
    <row r="63" s="47" customFormat="1" ht="41.45" customHeight="1" spans="1:9">
      <c r="A63" s="54">
        <v>1</v>
      </c>
      <c r="B63" s="55"/>
      <c r="C63" s="56" t="s">
        <v>97</v>
      </c>
      <c r="D63" s="56" t="s">
        <v>16</v>
      </c>
      <c r="E63" s="55">
        <v>2</v>
      </c>
      <c r="F63" s="57" t="s">
        <v>98</v>
      </c>
      <c r="G63" s="55" t="s">
        <v>12</v>
      </c>
      <c r="H63" s="55" t="s">
        <v>12</v>
      </c>
      <c r="I63" s="47" t="s">
        <v>21</v>
      </c>
    </row>
    <row r="64" s="47" customFormat="1" ht="41.45" customHeight="1" spans="1:9">
      <c r="A64" s="71">
        <v>2</v>
      </c>
      <c r="B64" s="72"/>
      <c r="C64" s="73" t="s">
        <v>99</v>
      </c>
      <c r="D64" s="73" t="s">
        <v>16</v>
      </c>
      <c r="E64" s="72">
        <v>2</v>
      </c>
      <c r="F64" s="74" t="s">
        <v>98</v>
      </c>
      <c r="G64" s="55" t="s">
        <v>12</v>
      </c>
      <c r="H64" s="55" t="s">
        <v>12</v>
      </c>
      <c r="I64" s="47" t="s">
        <v>21</v>
      </c>
    </row>
    <row r="65" s="47" customFormat="1" ht="45" customHeight="1" spans="1:8">
      <c r="A65" s="58">
        <v>1</v>
      </c>
      <c r="B65" s="55"/>
      <c r="C65" s="77" t="s">
        <v>100</v>
      </c>
      <c r="D65" s="56" t="s">
        <v>36</v>
      </c>
      <c r="E65" s="55">
        <v>3</v>
      </c>
      <c r="F65" s="57" t="s">
        <v>101</v>
      </c>
      <c r="G65" s="55" t="s">
        <v>12</v>
      </c>
      <c r="H65" s="55"/>
    </row>
    <row r="66" s="47" customFormat="1" ht="49.9" customHeight="1" spans="1:9">
      <c r="A66" s="58">
        <v>2</v>
      </c>
      <c r="B66" s="55"/>
      <c r="C66" s="56" t="s">
        <v>102</v>
      </c>
      <c r="D66" s="56" t="s">
        <v>103</v>
      </c>
      <c r="E66" s="55">
        <v>2</v>
      </c>
      <c r="F66" s="57" t="s">
        <v>101</v>
      </c>
      <c r="G66" s="55" t="s">
        <v>12</v>
      </c>
      <c r="H66" s="55" t="s">
        <v>12</v>
      </c>
      <c r="I66" s="47" t="s">
        <v>104</v>
      </c>
    </row>
    <row r="67" s="47" customFormat="1" ht="64.9" customHeight="1" spans="1:9">
      <c r="A67" s="58">
        <v>3</v>
      </c>
      <c r="B67" s="55"/>
      <c r="C67" s="56" t="s">
        <v>105</v>
      </c>
      <c r="D67" s="56"/>
      <c r="E67" s="55">
        <v>1</v>
      </c>
      <c r="F67" s="57" t="s">
        <v>101</v>
      </c>
      <c r="G67" s="55" t="s">
        <v>12</v>
      </c>
      <c r="H67" s="55" t="s">
        <v>12</v>
      </c>
      <c r="I67" s="47" t="s">
        <v>104</v>
      </c>
    </row>
    <row r="68" s="47" customFormat="1" ht="64.9" customHeight="1" spans="1:8">
      <c r="A68" s="58">
        <v>4</v>
      </c>
      <c r="B68" s="55"/>
      <c r="C68" s="56" t="s">
        <v>106</v>
      </c>
      <c r="D68" s="56" t="s">
        <v>107</v>
      </c>
      <c r="E68" s="55">
        <v>1.5</v>
      </c>
      <c r="F68" s="57" t="s">
        <v>101</v>
      </c>
      <c r="G68" s="55"/>
      <c r="H68" s="55" t="s">
        <v>12</v>
      </c>
    </row>
    <row r="69" ht="56.25" customHeight="1" spans="1:8">
      <c r="A69" s="58">
        <v>5</v>
      </c>
      <c r="B69" s="78"/>
      <c r="C69" s="56" t="s">
        <v>108</v>
      </c>
      <c r="D69" s="56" t="s">
        <v>109</v>
      </c>
      <c r="E69" s="79">
        <v>1</v>
      </c>
      <c r="F69" s="57" t="s">
        <v>101</v>
      </c>
      <c r="G69" s="78" t="s">
        <v>12</v>
      </c>
      <c r="H69" s="78"/>
    </row>
    <row r="70" ht="37.7" customHeight="1" spans="1:8">
      <c r="A70" s="58">
        <v>6</v>
      </c>
      <c r="B70" s="78"/>
      <c r="C70" s="80" t="s">
        <v>110</v>
      </c>
      <c r="D70" s="56" t="s">
        <v>111</v>
      </c>
      <c r="E70" s="79">
        <v>1.5</v>
      </c>
      <c r="F70" s="57" t="s">
        <v>101</v>
      </c>
      <c r="G70" s="78" t="s">
        <v>12</v>
      </c>
      <c r="H70" s="78"/>
    </row>
    <row r="71" ht="48.95" customHeight="1" spans="1:8">
      <c r="A71" s="58">
        <v>7</v>
      </c>
      <c r="B71" s="78"/>
      <c r="C71" s="56" t="s">
        <v>112</v>
      </c>
      <c r="D71" s="56" t="s">
        <v>113</v>
      </c>
      <c r="E71" s="79">
        <v>1</v>
      </c>
      <c r="F71" s="57" t="s">
        <v>101</v>
      </c>
      <c r="G71" s="78" t="s">
        <v>12</v>
      </c>
      <c r="H71" s="78"/>
    </row>
    <row r="72" spans="3:6">
      <c r="C72" s="81"/>
      <c r="D72" s="82"/>
      <c r="E72" s="83"/>
      <c r="F72" s="82"/>
    </row>
    <row r="73" spans="3:6">
      <c r="C73" s="81"/>
      <c r="D73" s="82"/>
      <c r="E73" s="83"/>
      <c r="F73" s="82"/>
    </row>
    <row r="74" spans="3:6">
      <c r="C74" s="81"/>
      <c r="D74" s="82"/>
      <c r="E74" s="83"/>
      <c r="F74" s="82"/>
    </row>
    <row r="75" spans="3:6">
      <c r="C75" s="81"/>
      <c r="D75" s="82"/>
      <c r="E75" s="83"/>
      <c r="F75" s="82"/>
    </row>
    <row r="76" spans="3:6">
      <c r="C76" s="81"/>
      <c r="D76" s="82"/>
      <c r="E76" s="83"/>
      <c r="F76" s="82"/>
    </row>
    <row r="77" spans="3:6">
      <c r="C77" s="81"/>
      <c r="D77" s="82"/>
      <c r="E77" s="83"/>
      <c r="F77" s="82"/>
    </row>
    <row r="78" spans="3:6">
      <c r="C78" s="81"/>
      <c r="D78" s="82"/>
      <c r="E78" s="83"/>
      <c r="F78" s="82"/>
    </row>
    <row r="79" spans="3:6">
      <c r="C79" s="81"/>
      <c r="D79" s="82"/>
      <c r="E79" s="83"/>
      <c r="F79" s="82"/>
    </row>
    <row r="80" spans="3:6">
      <c r="C80" s="81"/>
      <c r="D80" s="82"/>
      <c r="E80" s="83"/>
      <c r="F80" s="82"/>
    </row>
    <row r="81" spans="3:6">
      <c r="C81" s="81"/>
      <c r="D81" s="82"/>
      <c r="E81" s="83"/>
      <c r="F81" s="82"/>
    </row>
    <row r="82" spans="3:6">
      <c r="C82" s="81"/>
      <c r="D82" s="82"/>
      <c r="E82" s="83"/>
      <c r="F82" s="82"/>
    </row>
    <row r="83" spans="3:6">
      <c r="C83" s="81"/>
      <c r="D83" s="82"/>
      <c r="E83" s="83"/>
      <c r="F83" s="82"/>
    </row>
    <row r="84" spans="3:6">
      <c r="C84" s="81"/>
      <c r="D84" s="82"/>
      <c r="E84" s="83"/>
      <c r="F84" s="82"/>
    </row>
    <row r="85" spans="3:6">
      <c r="C85" s="81"/>
      <c r="D85" s="82"/>
      <c r="E85" s="83"/>
      <c r="F85" s="82"/>
    </row>
    <row r="86" spans="3:6">
      <c r="C86" s="81"/>
      <c r="D86" s="82"/>
      <c r="E86" s="83"/>
      <c r="F86" s="82"/>
    </row>
    <row r="87" spans="3:6">
      <c r="C87" s="81"/>
      <c r="D87" s="82"/>
      <c r="E87" s="83"/>
      <c r="F87" s="82"/>
    </row>
    <row r="88" spans="3:6">
      <c r="C88" s="81"/>
      <c r="D88" s="82"/>
      <c r="E88" s="83"/>
      <c r="F88" s="82"/>
    </row>
    <row r="89" spans="3:6">
      <c r="C89" s="81"/>
      <c r="D89" s="82"/>
      <c r="E89" s="83"/>
      <c r="F89" s="82"/>
    </row>
    <row r="90" spans="3:6">
      <c r="C90" s="81"/>
      <c r="D90" s="82"/>
      <c r="E90" s="83"/>
      <c r="F90" s="82"/>
    </row>
    <row r="91" spans="3:6">
      <c r="C91" s="81"/>
      <c r="D91" s="82"/>
      <c r="E91" s="83"/>
      <c r="F91" s="82"/>
    </row>
    <row r="92" spans="3:6">
      <c r="C92" s="81"/>
      <c r="D92" s="82"/>
      <c r="E92" s="83"/>
      <c r="F92" s="82"/>
    </row>
    <row r="93" spans="3:6">
      <c r="C93" s="81"/>
      <c r="D93" s="82"/>
      <c r="E93" s="83"/>
      <c r="F93" s="82"/>
    </row>
    <row r="94" spans="3:6">
      <c r="C94" s="81"/>
      <c r="D94" s="82"/>
      <c r="E94" s="83"/>
      <c r="F94" s="82"/>
    </row>
    <row r="95" spans="3:6">
      <c r="C95" s="81"/>
      <c r="D95" s="82"/>
      <c r="E95" s="83"/>
      <c r="F95" s="82"/>
    </row>
    <row r="96" spans="3:6">
      <c r="C96" s="81"/>
      <c r="D96" s="82"/>
      <c r="E96" s="83"/>
      <c r="F96" s="82"/>
    </row>
    <row r="97" spans="3:6">
      <c r="C97" s="81"/>
      <c r="D97" s="82"/>
      <c r="E97" s="83"/>
      <c r="F97" s="82"/>
    </row>
    <row r="98" spans="3:6">
      <c r="C98" s="81"/>
      <c r="D98" s="82"/>
      <c r="E98" s="83"/>
      <c r="F98" s="82"/>
    </row>
    <row r="99" spans="3:3">
      <c r="C99" s="84"/>
    </row>
    <row r="100" spans="3:3">
      <c r="C100" s="84"/>
    </row>
    <row r="101" spans="3:3">
      <c r="C101" s="84"/>
    </row>
    <row r="102" spans="3:3">
      <c r="C102" s="84"/>
    </row>
    <row r="103" spans="3:3">
      <c r="C103" s="84"/>
    </row>
    <row r="104" spans="3:3">
      <c r="C104" s="84"/>
    </row>
    <row r="105" spans="3:3">
      <c r="C105" s="84"/>
    </row>
    <row r="106" spans="3:3">
      <c r="C106" s="84"/>
    </row>
  </sheetData>
  <autoFilter xmlns:etc="http://www.wps.cn/officeDocument/2017/etCustomData" ref="A2:F71" etc:filterBottomFollowUsedRange="0">
    <extLst/>
  </autoFilter>
  <pageMargins left="0.25" right="0.25" top="0.75" bottom="0.75" header="0.298611111111111" footer="0.298611111111111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zoomScale="90" zoomScaleNormal="90" workbookViewId="0">
      <selection activeCell="U25" sqref="U25"/>
    </sheetView>
  </sheetViews>
  <sheetFormatPr defaultColWidth="9" defaultRowHeight="15"/>
  <cols>
    <col min="1" max="1" width="5.62857142857143" customWidth="1"/>
    <col min="2" max="2" width="29.247619047619" customWidth="1"/>
    <col min="3" max="6" width="9" style="2" hidden="1" customWidth="1"/>
    <col min="7" max="10" width="9" hidden="1" customWidth="1"/>
    <col min="11" max="11" width="10.8761904761905" hidden="1" customWidth="1"/>
    <col min="12" max="15" width="9" style="2" hidden="1" customWidth="1"/>
    <col min="19" max="19" width="14.6285714285714" hidden="1" customWidth="1"/>
    <col min="20" max="20" width="10" style="2" customWidth="1"/>
    <col min="21" max="21" width="8.75238095238095" style="2" customWidth="1"/>
    <col min="22" max="22" width="9.5047619047619" style="2" customWidth="1"/>
    <col min="23" max="23" width="10.247619047619" style="2" customWidth="1"/>
  </cols>
  <sheetData>
    <row r="1" ht="15.75" spans="3:18">
      <c r="C1" s="3" t="s">
        <v>114</v>
      </c>
      <c r="D1" s="3"/>
      <c r="E1" s="3"/>
      <c r="F1" s="3"/>
      <c r="G1" s="4"/>
      <c r="H1" s="5" t="s">
        <v>115</v>
      </c>
      <c r="I1" s="14"/>
      <c r="J1" s="15"/>
      <c r="K1" s="4"/>
      <c r="L1" s="3"/>
      <c r="M1" s="16" t="s">
        <v>116</v>
      </c>
      <c r="N1" s="17"/>
      <c r="O1" s="18"/>
      <c r="P1" s="19" t="s">
        <v>117</v>
      </c>
      <c r="Q1" s="31"/>
      <c r="R1" s="32"/>
    </row>
    <row r="2" s="1" customFormat="1" ht="37.9" customHeight="1" spans="1:23">
      <c r="A2" s="6" t="s">
        <v>118</v>
      </c>
      <c r="B2" s="7" t="s">
        <v>119</v>
      </c>
      <c r="C2" s="6" t="s">
        <v>120</v>
      </c>
      <c r="D2" s="6" t="s">
        <v>121</v>
      </c>
      <c r="E2" s="6" t="s">
        <v>122</v>
      </c>
      <c r="F2" s="6" t="s">
        <v>123</v>
      </c>
      <c r="G2" s="8" t="s">
        <v>124</v>
      </c>
      <c r="H2" s="7" t="s">
        <v>125</v>
      </c>
      <c r="I2" s="7" t="s">
        <v>1</v>
      </c>
      <c r="J2" s="7" t="s">
        <v>126</v>
      </c>
      <c r="K2" s="7" t="s">
        <v>127</v>
      </c>
      <c r="L2" s="8" t="s">
        <v>128</v>
      </c>
      <c r="M2" s="20" t="s">
        <v>0</v>
      </c>
      <c r="N2" s="21" t="s">
        <v>1</v>
      </c>
      <c r="O2" s="8" t="s">
        <v>126</v>
      </c>
      <c r="P2" s="22" t="s">
        <v>0</v>
      </c>
      <c r="Q2" s="33" t="s">
        <v>1</v>
      </c>
      <c r="R2" s="34" t="s">
        <v>129</v>
      </c>
      <c r="S2" s="35" t="s">
        <v>130</v>
      </c>
      <c r="T2" s="36" t="s">
        <v>131</v>
      </c>
      <c r="U2" s="37" t="s">
        <v>132</v>
      </c>
      <c r="V2" s="37" t="s">
        <v>133</v>
      </c>
      <c r="W2" s="37" t="s">
        <v>134</v>
      </c>
    </row>
    <row r="3" s="1" customFormat="1" ht="19.5" customHeight="1" spans="1:23">
      <c r="A3" s="9">
        <v>1</v>
      </c>
      <c r="B3" s="10" t="s">
        <v>23</v>
      </c>
      <c r="C3" s="9">
        <v>13</v>
      </c>
      <c r="D3" s="9">
        <v>14.5</v>
      </c>
      <c r="E3" s="9">
        <v>9</v>
      </c>
      <c r="F3" s="9">
        <v>10</v>
      </c>
      <c r="G3" s="11">
        <v>14</v>
      </c>
      <c r="H3" s="12">
        <v>6</v>
      </c>
      <c r="I3" s="12">
        <v>9</v>
      </c>
      <c r="J3" s="12">
        <f>H3+I3</f>
        <v>15</v>
      </c>
      <c r="K3" s="23">
        <f>G3/J3</f>
        <v>0.933333333333333</v>
      </c>
      <c r="L3" s="11">
        <v>12</v>
      </c>
      <c r="M3" s="24">
        <v>8</v>
      </c>
      <c r="N3" s="25">
        <v>9</v>
      </c>
      <c r="O3" s="11">
        <f>M3+N3</f>
        <v>17</v>
      </c>
      <c r="P3" s="26">
        <v>6</v>
      </c>
      <c r="Q3" s="9"/>
      <c r="R3" s="38">
        <f>P3+Q3</f>
        <v>6</v>
      </c>
      <c r="S3" s="39">
        <f>L3/P3</f>
        <v>2</v>
      </c>
      <c r="T3" s="40">
        <v>6</v>
      </c>
      <c r="U3" s="41" t="s">
        <v>135</v>
      </c>
      <c r="V3" s="41">
        <v>5</v>
      </c>
      <c r="W3" s="42">
        <f t="shared" ref="W3:W16" si="0">SUM(T3:V3)</f>
        <v>11</v>
      </c>
    </row>
    <row r="4" s="1" customFormat="1" ht="19.5" customHeight="1" spans="1:23">
      <c r="A4" s="9">
        <v>2</v>
      </c>
      <c r="B4" s="10" t="s">
        <v>42</v>
      </c>
      <c r="C4" s="9">
        <v>17</v>
      </c>
      <c r="D4" s="9">
        <v>18</v>
      </c>
      <c r="E4" s="9">
        <v>12</v>
      </c>
      <c r="F4" s="9">
        <v>14</v>
      </c>
      <c r="G4" s="11">
        <v>14</v>
      </c>
      <c r="H4" s="12">
        <v>6</v>
      </c>
      <c r="I4" s="12"/>
      <c r="J4" s="12">
        <f t="shared" ref="J4:J14" si="1">H4+I4</f>
        <v>6</v>
      </c>
      <c r="K4" s="27">
        <f t="shared" ref="K4:K14" si="2">G4/J4</f>
        <v>2.33333333333333</v>
      </c>
      <c r="L4" s="11">
        <v>13</v>
      </c>
      <c r="M4" s="24">
        <v>6</v>
      </c>
      <c r="N4" s="25"/>
      <c r="O4" s="11">
        <f t="shared" ref="O4:O18" si="3">M4+N4</f>
        <v>6</v>
      </c>
      <c r="P4" s="26">
        <v>5</v>
      </c>
      <c r="Q4" s="9"/>
      <c r="R4" s="38">
        <f t="shared" ref="R4:R18" si="4">P4+Q4</f>
        <v>5</v>
      </c>
      <c r="S4" s="39">
        <f t="shared" ref="S4:S17" si="5">L4/P4</f>
        <v>2.6</v>
      </c>
      <c r="T4" s="40">
        <v>5</v>
      </c>
      <c r="U4" s="41"/>
      <c r="V4" s="41"/>
      <c r="W4" s="42">
        <f t="shared" si="0"/>
        <v>5</v>
      </c>
    </row>
    <row r="5" s="1" customFormat="1" ht="19.5" customHeight="1" spans="1:23">
      <c r="A5" s="9">
        <v>3</v>
      </c>
      <c r="B5" s="10" t="s">
        <v>101</v>
      </c>
      <c r="C5" s="9">
        <v>4</v>
      </c>
      <c r="D5" s="9">
        <v>2</v>
      </c>
      <c r="E5" s="9">
        <v>4</v>
      </c>
      <c r="F5" s="9">
        <v>6</v>
      </c>
      <c r="G5" s="11">
        <v>6</v>
      </c>
      <c r="H5" s="12">
        <v>2</v>
      </c>
      <c r="I5" s="12">
        <v>4</v>
      </c>
      <c r="J5" s="12">
        <f t="shared" si="1"/>
        <v>6</v>
      </c>
      <c r="K5" s="23">
        <f t="shared" si="2"/>
        <v>1</v>
      </c>
      <c r="L5" s="11">
        <v>8</v>
      </c>
      <c r="M5" s="24">
        <v>3</v>
      </c>
      <c r="N5" s="25">
        <v>3</v>
      </c>
      <c r="O5" s="11">
        <f t="shared" si="3"/>
        <v>6</v>
      </c>
      <c r="P5" s="26">
        <v>7</v>
      </c>
      <c r="Q5" s="9"/>
      <c r="R5" s="38">
        <f t="shared" si="4"/>
        <v>7</v>
      </c>
      <c r="S5" s="39">
        <f t="shared" si="5"/>
        <v>1.14285714285714</v>
      </c>
      <c r="T5" s="40">
        <v>6</v>
      </c>
      <c r="U5" s="41"/>
      <c r="V5" s="41">
        <v>5</v>
      </c>
      <c r="W5" s="42">
        <f t="shared" si="0"/>
        <v>11</v>
      </c>
    </row>
    <row r="6" s="1" customFormat="1" ht="19.5" customHeight="1" spans="1:23">
      <c r="A6" s="9">
        <v>4</v>
      </c>
      <c r="B6" s="10" t="s">
        <v>30</v>
      </c>
      <c r="C6" s="9">
        <v>4</v>
      </c>
      <c r="D6" s="9">
        <v>8</v>
      </c>
      <c r="E6" s="9">
        <v>6</v>
      </c>
      <c r="F6" s="9">
        <v>10</v>
      </c>
      <c r="G6" s="11">
        <v>15</v>
      </c>
      <c r="H6" s="12">
        <v>2</v>
      </c>
      <c r="I6" s="12">
        <v>13</v>
      </c>
      <c r="J6" s="12">
        <f t="shared" si="1"/>
        <v>15</v>
      </c>
      <c r="K6" s="23">
        <f t="shared" si="2"/>
        <v>1</v>
      </c>
      <c r="L6" s="11">
        <v>9</v>
      </c>
      <c r="M6" s="24">
        <v>5</v>
      </c>
      <c r="N6" s="25">
        <v>13</v>
      </c>
      <c r="O6" s="11">
        <f t="shared" si="3"/>
        <v>18</v>
      </c>
      <c r="P6" s="26">
        <v>7</v>
      </c>
      <c r="Q6" s="9"/>
      <c r="R6" s="38">
        <f t="shared" si="4"/>
        <v>7</v>
      </c>
      <c r="S6" s="39">
        <f t="shared" si="5"/>
        <v>1.28571428571429</v>
      </c>
      <c r="T6" s="40">
        <v>7</v>
      </c>
      <c r="U6" s="41"/>
      <c r="V6" s="41"/>
      <c r="W6" s="42">
        <f t="shared" si="0"/>
        <v>7</v>
      </c>
    </row>
    <row r="7" s="1" customFormat="1" ht="19.5" customHeight="1" spans="1:23">
      <c r="A7" s="9">
        <v>5</v>
      </c>
      <c r="B7" s="10" t="s">
        <v>98</v>
      </c>
      <c r="C7" s="9">
        <v>4</v>
      </c>
      <c r="D7" s="9">
        <v>6</v>
      </c>
      <c r="E7" s="9">
        <v>4</v>
      </c>
      <c r="F7" s="9">
        <v>5</v>
      </c>
      <c r="G7" s="11">
        <v>5</v>
      </c>
      <c r="H7" s="12">
        <v>2</v>
      </c>
      <c r="I7" s="12"/>
      <c r="J7" s="12">
        <f t="shared" si="1"/>
        <v>2</v>
      </c>
      <c r="K7" s="27">
        <f t="shared" si="2"/>
        <v>2.5</v>
      </c>
      <c r="L7" s="11">
        <v>2</v>
      </c>
      <c r="M7" s="24">
        <v>2</v>
      </c>
      <c r="N7" s="25"/>
      <c r="O7" s="11">
        <f t="shared" si="3"/>
        <v>2</v>
      </c>
      <c r="P7" s="26">
        <v>2</v>
      </c>
      <c r="Q7" s="9"/>
      <c r="R7" s="38">
        <f t="shared" si="4"/>
        <v>2</v>
      </c>
      <c r="S7" s="39">
        <f t="shared" si="5"/>
        <v>1</v>
      </c>
      <c r="T7" s="40">
        <v>2</v>
      </c>
      <c r="U7" s="41"/>
      <c r="V7" s="41"/>
      <c r="W7" s="42">
        <v>4</v>
      </c>
    </row>
    <row r="8" s="1" customFormat="1" ht="19.5" customHeight="1" spans="1:23">
      <c r="A8" s="9">
        <v>6</v>
      </c>
      <c r="B8" s="10" t="s">
        <v>136</v>
      </c>
      <c r="C8" s="9">
        <v>7</v>
      </c>
      <c r="D8" s="9">
        <v>6</v>
      </c>
      <c r="E8" s="9">
        <v>3</v>
      </c>
      <c r="F8" s="9">
        <v>5</v>
      </c>
      <c r="G8" s="11">
        <v>5</v>
      </c>
      <c r="H8" s="12">
        <v>3</v>
      </c>
      <c r="I8" s="12">
        <v>2</v>
      </c>
      <c r="J8" s="12">
        <f t="shared" si="1"/>
        <v>5</v>
      </c>
      <c r="K8" s="23">
        <f t="shared" si="2"/>
        <v>1</v>
      </c>
      <c r="L8" s="11">
        <v>6</v>
      </c>
      <c r="M8" s="24">
        <v>4</v>
      </c>
      <c r="N8" s="25">
        <v>2</v>
      </c>
      <c r="O8" s="11">
        <f t="shared" si="3"/>
        <v>6</v>
      </c>
      <c r="P8" s="26">
        <v>4</v>
      </c>
      <c r="Q8" s="9"/>
      <c r="R8" s="38">
        <f t="shared" si="4"/>
        <v>4</v>
      </c>
      <c r="S8" s="39">
        <f t="shared" si="5"/>
        <v>1.5</v>
      </c>
      <c r="T8" s="40">
        <v>4</v>
      </c>
      <c r="U8" s="41"/>
      <c r="V8" s="41"/>
      <c r="W8" s="42">
        <f t="shared" si="0"/>
        <v>4</v>
      </c>
    </row>
    <row r="9" s="1" customFormat="1" ht="19.5" customHeight="1" spans="1:23">
      <c r="A9" s="9">
        <v>7</v>
      </c>
      <c r="B9" s="10" t="s">
        <v>137</v>
      </c>
      <c r="C9" s="9">
        <v>2</v>
      </c>
      <c r="D9" s="9">
        <v>2</v>
      </c>
      <c r="E9" s="9">
        <v>2</v>
      </c>
      <c r="F9" s="9">
        <v>3</v>
      </c>
      <c r="G9" s="11">
        <v>3</v>
      </c>
      <c r="H9" s="12">
        <v>2</v>
      </c>
      <c r="I9" s="12">
        <v>2</v>
      </c>
      <c r="J9" s="12">
        <f t="shared" si="1"/>
        <v>4</v>
      </c>
      <c r="K9" s="23">
        <f t="shared" si="2"/>
        <v>0.75</v>
      </c>
      <c r="L9" s="11">
        <v>2</v>
      </c>
      <c r="M9" s="24">
        <v>2</v>
      </c>
      <c r="N9" s="25"/>
      <c r="O9" s="11">
        <f t="shared" si="3"/>
        <v>2</v>
      </c>
      <c r="P9" s="26">
        <v>2</v>
      </c>
      <c r="Q9" s="9"/>
      <c r="R9" s="38">
        <f t="shared" si="4"/>
        <v>2</v>
      </c>
      <c r="S9" s="39">
        <f t="shared" si="5"/>
        <v>1</v>
      </c>
      <c r="T9" s="40">
        <v>1</v>
      </c>
      <c r="U9" s="41">
        <v>5</v>
      </c>
      <c r="V9" s="41"/>
      <c r="W9" s="42">
        <f t="shared" si="0"/>
        <v>6</v>
      </c>
    </row>
    <row r="10" s="1" customFormat="1" ht="19.5" customHeight="1" spans="1:23">
      <c r="A10" s="9">
        <v>8</v>
      </c>
      <c r="B10" s="10" t="s">
        <v>69</v>
      </c>
      <c r="C10" s="9">
        <v>4</v>
      </c>
      <c r="D10" s="9">
        <v>2</v>
      </c>
      <c r="E10" s="9">
        <v>2</v>
      </c>
      <c r="F10" s="9">
        <v>2</v>
      </c>
      <c r="G10" s="11">
        <v>3</v>
      </c>
      <c r="H10" s="12">
        <v>2</v>
      </c>
      <c r="I10" s="12"/>
      <c r="J10" s="12">
        <f t="shared" si="1"/>
        <v>2</v>
      </c>
      <c r="K10" s="27">
        <f t="shared" si="2"/>
        <v>1.5</v>
      </c>
      <c r="L10" s="11">
        <v>3</v>
      </c>
      <c r="M10" s="24">
        <v>2</v>
      </c>
      <c r="N10" s="25"/>
      <c r="O10" s="11">
        <f t="shared" si="3"/>
        <v>2</v>
      </c>
      <c r="P10" s="26">
        <v>3</v>
      </c>
      <c r="Q10" s="9"/>
      <c r="R10" s="38">
        <f t="shared" si="4"/>
        <v>3</v>
      </c>
      <c r="S10" s="39">
        <f t="shared" si="5"/>
        <v>1</v>
      </c>
      <c r="T10" s="40">
        <v>3</v>
      </c>
      <c r="U10" s="41"/>
      <c r="V10" s="41"/>
      <c r="W10" s="42">
        <f t="shared" si="0"/>
        <v>3</v>
      </c>
    </row>
    <row r="11" s="1" customFormat="1" ht="19.5" customHeight="1" spans="1:23">
      <c r="A11" s="9">
        <v>9</v>
      </c>
      <c r="B11" s="10" t="s">
        <v>138</v>
      </c>
      <c r="C11" s="9">
        <v>10</v>
      </c>
      <c r="D11" s="9">
        <v>10</v>
      </c>
      <c r="E11" s="9">
        <v>6</v>
      </c>
      <c r="F11" s="9">
        <v>8</v>
      </c>
      <c r="G11" s="11">
        <v>8</v>
      </c>
      <c r="H11" s="12">
        <v>6</v>
      </c>
      <c r="I11" s="12"/>
      <c r="J11" s="12">
        <f t="shared" si="1"/>
        <v>6</v>
      </c>
      <c r="K11" s="23">
        <f t="shared" si="2"/>
        <v>1.33333333333333</v>
      </c>
      <c r="L11" s="11">
        <v>4</v>
      </c>
      <c r="M11" s="24">
        <v>3</v>
      </c>
      <c r="N11" s="25"/>
      <c r="O11" s="11">
        <f t="shared" si="3"/>
        <v>3</v>
      </c>
      <c r="P11" s="26">
        <v>4</v>
      </c>
      <c r="Q11" s="9"/>
      <c r="R11" s="38">
        <f t="shared" si="4"/>
        <v>4</v>
      </c>
      <c r="S11" s="39">
        <f t="shared" si="5"/>
        <v>1</v>
      </c>
      <c r="T11" s="40">
        <v>4</v>
      </c>
      <c r="U11" s="41"/>
      <c r="V11" s="41"/>
      <c r="W11" s="42">
        <f t="shared" si="0"/>
        <v>4</v>
      </c>
    </row>
    <row r="12" s="1" customFormat="1" ht="19.5" customHeight="1" spans="1:23">
      <c r="A12" s="9">
        <v>10</v>
      </c>
      <c r="B12" s="10" t="s">
        <v>75</v>
      </c>
      <c r="C12" s="9">
        <v>2</v>
      </c>
      <c r="D12" s="9">
        <v>2</v>
      </c>
      <c r="E12" s="9">
        <v>2</v>
      </c>
      <c r="F12" s="9">
        <v>2</v>
      </c>
      <c r="G12" s="11">
        <v>2</v>
      </c>
      <c r="H12" s="12">
        <v>2</v>
      </c>
      <c r="I12" s="12"/>
      <c r="J12" s="12">
        <f t="shared" si="1"/>
        <v>2</v>
      </c>
      <c r="K12" s="23">
        <f t="shared" si="2"/>
        <v>1</v>
      </c>
      <c r="L12" s="11">
        <v>1</v>
      </c>
      <c r="M12" s="24">
        <v>1</v>
      </c>
      <c r="N12" s="25"/>
      <c r="O12" s="11">
        <f t="shared" si="3"/>
        <v>1</v>
      </c>
      <c r="P12" s="26">
        <v>1</v>
      </c>
      <c r="Q12" s="9"/>
      <c r="R12" s="38">
        <f t="shared" si="4"/>
        <v>1</v>
      </c>
      <c r="S12" s="39">
        <f t="shared" si="5"/>
        <v>1</v>
      </c>
      <c r="T12" s="40">
        <v>1</v>
      </c>
      <c r="U12" s="41"/>
      <c r="V12" s="41"/>
      <c r="W12" s="42">
        <f t="shared" si="0"/>
        <v>1</v>
      </c>
    </row>
    <row r="13" s="1" customFormat="1" ht="19.5" customHeight="1" spans="1:23">
      <c r="A13" s="9">
        <v>11</v>
      </c>
      <c r="B13" s="10" t="s">
        <v>139</v>
      </c>
      <c r="C13" s="9">
        <v>27</v>
      </c>
      <c r="D13" s="9">
        <v>25.5</v>
      </c>
      <c r="E13" s="9">
        <v>14</v>
      </c>
      <c r="F13" s="9">
        <v>14</v>
      </c>
      <c r="G13" s="11">
        <v>17</v>
      </c>
      <c r="H13" s="12">
        <v>15</v>
      </c>
      <c r="I13" s="12">
        <v>3</v>
      </c>
      <c r="J13" s="12">
        <f t="shared" si="1"/>
        <v>18</v>
      </c>
      <c r="K13" s="23">
        <f t="shared" si="2"/>
        <v>0.944444444444444</v>
      </c>
      <c r="L13" s="11">
        <v>19</v>
      </c>
      <c r="M13" s="24">
        <v>17</v>
      </c>
      <c r="N13" s="25">
        <v>3</v>
      </c>
      <c r="O13" s="11">
        <f t="shared" si="3"/>
        <v>20</v>
      </c>
      <c r="P13" s="26">
        <v>18</v>
      </c>
      <c r="Q13" s="9"/>
      <c r="R13" s="38">
        <f t="shared" si="4"/>
        <v>18</v>
      </c>
      <c r="S13" s="39">
        <f t="shared" si="5"/>
        <v>1.05555555555556</v>
      </c>
      <c r="T13" s="40">
        <v>10</v>
      </c>
      <c r="U13" s="41"/>
      <c r="V13" s="41">
        <v>10</v>
      </c>
      <c r="W13" s="42">
        <f t="shared" si="0"/>
        <v>20</v>
      </c>
    </row>
    <row r="14" s="1" customFormat="1" ht="19.5" customHeight="1" spans="1:23">
      <c r="A14" s="9">
        <v>12</v>
      </c>
      <c r="B14" s="10" t="s">
        <v>73</v>
      </c>
      <c r="C14" s="9">
        <v>2</v>
      </c>
      <c r="D14" s="9">
        <v>2</v>
      </c>
      <c r="E14" s="9">
        <v>2</v>
      </c>
      <c r="F14" s="9">
        <v>4</v>
      </c>
      <c r="G14" s="11">
        <v>4</v>
      </c>
      <c r="H14" s="12">
        <v>1</v>
      </c>
      <c r="I14" s="12"/>
      <c r="J14" s="12">
        <f t="shared" si="1"/>
        <v>1</v>
      </c>
      <c r="K14" s="27">
        <f t="shared" si="2"/>
        <v>4</v>
      </c>
      <c r="L14" s="11">
        <v>2</v>
      </c>
      <c r="M14" s="24">
        <v>1</v>
      </c>
      <c r="N14" s="25"/>
      <c r="O14" s="11">
        <f t="shared" si="3"/>
        <v>1</v>
      </c>
      <c r="P14" s="26">
        <v>1</v>
      </c>
      <c r="Q14" s="9"/>
      <c r="R14" s="38">
        <f t="shared" si="4"/>
        <v>1</v>
      </c>
      <c r="S14" s="39">
        <f t="shared" si="5"/>
        <v>2</v>
      </c>
      <c r="T14" s="40"/>
      <c r="U14" s="41">
        <v>5</v>
      </c>
      <c r="V14" s="41"/>
      <c r="W14" s="42">
        <f t="shared" si="0"/>
        <v>5</v>
      </c>
    </row>
    <row r="15" s="1" customFormat="1" ht="19.5" customHeight="1" spans="1:23">
      <c r="A15" s="9">
        <v>13</v>
      </c>
      <c r="B15" s="10" t="s">
        <v>96</v>
      </c>
      <c r="C15" s="9">
        <v>4</v>
      </c>
      <c r="D15" s="9">
        <v>2</v>
      </c>
      <c r="E15" s="9">
        <v>3</v>
      </c>
      <c r="F15" s="9">
        <v>4</v>
      </c>
      <c r="G15" s="11">
        <v>4</v>
      </c>
      <c r="H15" s="12">
        <v>4</v>
      </c>
      <c r="I15" s="12"/>
      <c r="J15" s="12">
        <f t="shared" ref="J15" si="6">H15+I15</f>
        <v>4</v>
      </c>
      <c r="K15" s="23">
        <f t="shared" ref="K15" si="7">G15/J15</f>
        <v>1</v>
      </c>
      <c r="L15" s="11">
        <v>6</v>
      </c>
      <c r="M15" s="24">
        <v>4</v>
      </c>
      <c r="N15" s="25"/>
      <c r="O15" s="11">
        <f t="shared" si="3"/>
        <v>4</v>
      </c>
      <c r="P15" s="26">
        <v>1</v>
      </c>
      <c r="Q15" s="9"/>
      <c r="R15" s="38">
        <f t="shared" si="4"/>
        <v>1</v>
      </c>
      <c r="S15" s="39">
        <f t="shared" si="5"/>
        <v>6</v>
      </c>
      <c r="T15" s="40"/>
      <c r="U15" s="41">
        <v>5</v>
      </c>
      <c r="V15" s="41"/>
      <c r="W15" s="42">
        <f t="shared" si="0"/>
        <v>5</v>
      </c>
    </row>
    <row r="16" s="1" customFormat="1" ht="19.5" customHeight="1" spans="1:23">
      <c r="A16" s="9">
        <v>14</v>
      </c>
      <c r="B16" s="10" t="s">
        <v>140</v>
      </c>
      <c r="C16" s="9"/>
      <c r="D16" s="9"/>
      <c r="E16" s="9"/>
      <c r="F16" s="9"/>
      <c r="G16" s="11"/>
      <c r="H16" s="12"/>
      <c r="I16" s="12"/>
      <c r="J16" s="12"/>
      <c r="K16" s="27"/>
      <c r="L16" s="11"/>
      <c r="M16" s="24"/>
      <c r="N16" s="25"/>
      <c r="O16" s="11">
        <f t="shared" si="3"/>
        <v>0</v>
      </c>
      <c r="P16" s="26">
        <v>4</v>
      </c>
      <c r="Q16" s="9"/>
      <c r="R16" s="38">
        <f t="shared" si="4"/>
        <v>4</v>
      </c>
      <c r="S16" s="39">
        <f t="shared" si="5"/>
        <v>0</v>
      </c>
      <c r="T16" s="40">
        <v>3</v>
      </c>
      <c r="U16" s="41">
        <v>5</v>
      </c>
      <c r="V16" s="41"/>
      <c r="W16" s="42">
        <f t="shared" si="0"/>
        <v>8</v>
      </c>
    </row>
    <row r="17" s="1" customFormat="1" ht="19.5" customHeight="1" spans="1:23">
      <c r="A17" s="9">
        <v>15</v>
      </c>
      <c r="B17" s="10" t="s">
        <v>82</v>
      </c>
      <c r="C17" s="9"/>
      <c r="D17" s="9"/>
      <c r="E17" s="9"/>
      <c r="F17" s="9"/>
      <c r="G17" s="11"/>
      <c r="H17" s="12"/>
      <c r="I17" s="12"/>
      <c r="J17" s="12"/>
      <c r="K17" s="23"/>
      <c r="L17" s="11">
        <v>6</v>
      </c>
      <c r="M17" s="24">
        <v>3</v>
      </c>
      <c r="N17" s="25"/>
      <c r="O17" s="11">
        <f t="shared" si="3"/>
        <v>3</v>
      </c>
      <c r="P17" s="26">
        <v>4</v>
      </c>
      <c r="Q17" s="9"/>
      <c r="R17" s="38">
        <f t="shared" si="4"/>
        <v>4</v>
      </c>
      <c r="S17" s="39">
        <f t="shared" si="5"/>
        <v>1.5</v>
      </c>
      <c r="T17" s="40">
        <v>5</v>
      </c>
      <c r="U17" s="41"/>
      <c r="V17" s="41"/>
      <c r="W17" s="42">
        <v>6</v>
      </c>
    </row>
    <row r="18" s="1" customFormat="1" ht="19.5" customHeight="1" spans="1:23">
      <c r="A18" s="6" t="s">
        <v>141</v>
      </c>
      <c r="B18" s="6"/>
      <c r="C18" s="6">
        <f>SUM(C3:C17)</f>
        <v>100</v>
      </c>
      <c r="D18" s="6">
        <f t="shared" ref="D18:N18" si="8">SUM(D3:D17)</f>
        <v>100</v>
      </c>
      <c r="E18" s="6">
        <f t="shared" si="8"/>
        <v>69</v>
      </c>
      <c r="F18" s="6">
        <f t="shared" si="8"/>
        <v>87</v>
      </c>
      <c r="G18" s="8">
        <f t="shared" si="8"/>
        <v>100</v>
      </c>
      <c r="H18" s="8">
        <f t="shared" si="8"/>
        <v>53</v>
      </c>
      <c r="I18" s="8">
        <f t="shared" si="8"/>
        <v>33</v>
      </c>
      <c r="J18" s="8"/>
      <c r="K18" s="8"/>
      <c r="L18" s="8">
        <f t="shared" si="8"/>
        <v>93</v>
      </c>
      <c r="M18" s="28">
        <f t="shared" si="8"/>
        <v>61</v>
      </c>
      <c r="N18" s="28">
        <f t="shared" si="8"/>
        <v>30</v>
      </c>
      <c r="O18" s="29">
        <f t="shared" si="3"/>
        <v>91</v>
      </c>
      <c r="P18" s="30">
        <f>SUM(P3:P17)</f>
        <v>69</v>
      </c>
      <c r="Q18" s="43">
        <f>SUM(Q3:Q17)</f>
        <v>0</v>
      </c>
      <c r="R18" s="44">
        <f t="shared" si="4"/>
        <v>69</v>
      </c>
      <c r="S18" s="45"/>
      <c r="T18" s="6"/>
      <c r="U18" s="6"/>
      <c r="V18" s="6"/>
      <c r="W18" s="30">
        <f>SUM(W3:W17)</f>
        <v>100</v>
      </c>
    </row>
    <row r="20" spans="8:9">
      <c r="H20" s="13" t="s">
        <v>142</v>
      </c>
      <c r="I20" s="13"/>
    </row>
  </sheetData>
  <mergeCells count="1">
    <mergeCell ref="A18:B18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ชื่อ KPI Ranking68</vt:lpstr>
      <vt:lpstr>ค่าน้ำหนักคะแนนแยกรายกลุ่มงาน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HP</cp:lastModifiedBy>
  <dcterms:created xsi:type="dcterms:W3CDTF">2024-11-01T03:01:00Z</dcterms:created>
  <cp:lastPrinted>2024-11-11T08:09:00Z</cp:lastPrinted>
  <dcterms:modified xsi:type="dcterms:W3CDTF">2024-12-09T03:51:17Z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180EF85127604A6EAA98AE119E871FCA_13</vt:lpwstr>
  </property>
  <property fmtid="{D5CDD505-2E9C-101B-9397-08002B2CF9AE}" pid="3" name="KSOProductBuildVer">
    <vt:lpwstr>1033-12.2.0.18911</vt:lpwstr>
  </property>
</Properties>
</file>