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7800" firstSheet="1" activeTab="4"/>
  </bookViews>
  <sheets>
    <sheet name="แผนวัสดุสำนักงาน" sheetId="1" r:id="rId1"/>
    <sheet name="วัสดุสารสนเทศทางการแพทย์" sheetId="4" r:id="rId2"/>
    <sheet name="ครุภัณฑ์ทางการแพทย์" sheetId="2" r:id="rId3"/>
    <sheet name="แผนโครงสร้าง " sheetId="3" r:id="rId4"/>
    <sheet name="สรุปงบ" sheetId="5" r:id="rId5"/>
    <sheet name="เงินบำรุง" sheetId="6" r:id="rId6"/>
    <sheet name="PP" sheetId="7" r:id="rId7"/>
  </sheets>
  <definedNames>
    <definedName name="_xlnm.Print_Titles" localSheetId="2">ครุภัณฑ์ทางการแพทย์!$1:$3</definedName>
    <definedName name="_xlnm.Print_Titles" localSheetId="3">'แผนโครงสร้าง '!$1:$4</definedName>
    <definedName name="_xlnm.Print_Titles" localSheetId="0">แผนวัสดุสำนักงาน!$1:$3</definedName>
    <definedName name="_xlnm.Print_Titles" localSheetId="1">วัสดุสารสนเทศทางการแพทย์!$1:$3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5" l="1"/>
  <c r="K18" i="5"/>
  <c r="M17" i="5"/>
  <c r="M16" i="5"/>
  <c r="M15" i="5"/>
  <c r="M14" i="5"/>
  <c r="M13" i="5"/>
  <c r="M12" i="5"/>
  <c r="M11" i="5"/>
  <c r="M10" i="5"/>
  <c r="M9" i="5"/>
  <c r="M8" i="5"/>
  <c r="M7" i="5"/>
  <c r="C18" i="5"/>
  <c r="D18" i="5"/>
  <c r="E18" i="5"/>
  <c r="F18" i="5"/>
  <c r="J9" i="7"/>
  <c r="J8" i="7"/>
  <c r="E12" i="1"/>
  <c r="N14" i="6"/>
  <c r="N13" i="6"/>
  <c r="N12" i="6"/>
  <c r="N11" i="6"/>
  <c r="N10" i="6"/>
  <c r="N9" i="6"/>
  <c r="N8" i="6"/>
  <c r="N7" i="6"/>
  <c r="N6" i="6"/>
  <c r="N5" i="6"/>
  <c r="E55" i="4"/>
  <c r="M18" i="5" l="1"/>
  <c r="J18" i="5"/>
  <c r="I18" i="5"/>
  <c r="H18" i="5"/>
  <c r="G18" i="5"/>
  <c r="E37" i="3" l="1"/>
  <c r="E23" i="3"/>
  <c r="E20" i="3"/>
  <c r="E17" i="3"/>
  <c r="E14" i="3"/>
  <c r="E36" i="2"/>
  <c r="E57" i="2"/>
  <c r="E43" i="2"/>
  <c r="E14" i="2"/>
  <c r="E10" i="2"/>
  <c r="E23" i="4"/>
  <c r="E27" i="4"/>
  <c r="E17" i="4"/>
  <c r="E13" i="4"/>
  <c r="E9" i="4"/>
  <c r="E74" i="1" l="1"/>
  <c r="E73" i="1"/>
  <c r="E72" i="1"/>
  <c r="E71" i="1"/>
  <c r="E70" i="1"/>
  <c r="E69" i="1"/>
  <c r="E68" i="1"/>
  <c r="E67" i="1"/>
  <c r="E66" i="1"/>
  <c r="E65" i="1"/>
  <c r="E49" i="4"/>
  <c r="E48" i="4"/>
  <c r="E47" i="4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50" i="4" l="1"/>
  <c r="E87" i="2"/>
  <c r="E88" i="2" s="1"/>
  <c r="E40" i="1"/>
  <c r="E37" i="1"/>
  <c r="E29" i="1"/>
  <c r="E24" i="1"/>
  <c r="E20" i="1"/>
  <c r="E25" i="3" l="1"/>
  <c r="E26" i="3" s="1"/>
  <c r="E40" i="4"/>
  <c r="E39" i="4"/>
  <c r="E38" i="4"/>
  <c r="E37" i="4"/>
  <c r="E36" i="4"/>
  <c r="E35" i="4"/>
  <c r="E34" i="4"/>
  <c r="E41" i="4" s="1"/>
  <c r="E51" i="1"/>
  <c r="E50" i="1"/>
  <c r="E49" i="1"/>
  <c r="E53" i="1" l="1"/>
  <c r="E5" i="4"/>
  <c r="E6" i="4" s="1"/>
  <c r="E8" i="3"/>
  <c r="E7" i="3"/>
  <c r="E5" i="1"/>
  <c r="E6" i="1"/>
  <c r="E7" i="1"/>
  <c r="E8" i="1"/>
  <c r="E9" i="1"/>
  <c r="E10" i="1"/>
  <c r="E11" i="1"/>
  <c r="E13" i="1"/>
  <c r="E6" i="3"/>
  <c r="E11" i="3" l="1"/>
  <c r="E38" i="3" s="1"/>
  <c r="E14" i="1"/>
  <c r="E76" i="1" s="1"/>
</calcChain>
</file>

<file path=xl/sharedStrings.xml><?xml version="1.0" encoding="utf-8"?>
<sst xmlns="http://schemas.openxmlformats.org/spreadsheetml/2006/main" count="483" uniqueCount="221">
  <si>
    <t>ลำดับ</t>
  </si>
  <si>
    <t>รายการ</t>
  </si>
  <si>
    <t>จำนวน</t>
  </si>
  <si>
    <t>โรงพยาบาลสว่างวีระวงศ์</t>
  </si>
  <si>
    <t>ราคา/หน่วย</t>
  </si>
  <si>
    <t>ชื่อผู้รับผิดชอบ</t>
  </si>
  <si>
    <t>อนุมัติ</t>
  </si>
  <si>
    <t>ไม่อนุมัติ</t>
  </si>
  <si>
    <t>รวมเงิน</t>
  </si>
  <si>
    <t>แผนขอซื้อวัสดุสารสนเทศทางการแพทย์</t>
  </si>
  <si>
    <t>โรงพยาบาลสว่างวีระวงศ์   ปีงบประมาณ 2566</t>
  </si>
  <si>
    <t xml:space="preserve">แผนขอซื้อวัสดุ   ครุภัณฑ์  สำนักงาน   </t>
  </si>
  <si>
    <t>แผนขอซื้อวัสดุ   ครุภัณฑ์ทางการแพทย์   ปีงบประมาณ 2566</t>
  </si>
  <si>
    <t>แผนงานโครงสร้าง  ปีงบประมาณ 2566</t>
  </si>
  <si>
    <t>หลังคาลานล้างรถยนต์ราชการ</t>
  </si>
  <si>
    <t>ผ้าสำหรับงานพิธี สีขาว</t>
  </si>
  <si>
    <t>ผ้าสำหรับงานพิธี สีฟ้า</t>
  </si>
  <si>
    <t>ผ้าสำหรับงานพิธี สีม่วงอ่อน</t>
  </si>
  <si>
    <t>พานพุ่มเงิน-พุ่มทอง #7</t>
  </si>
  <si>
    <t>ปั้มลมแรงดันขนาด 150 ปอนด์</t>
  </si>
  <si>
    <t>เครื่องฉีดน้ำแรงดันสูง(เครื่องเก่าชำรุด)</t>
  </si>
  <si>
    <t>ไมโครเวฟ</t>
  </si>
  <si>
    <t>เครื่องดูดฝุ่นแรงดันสูง 1900 วัตต์</t>
  </si>
  <si>
    <t>เทพื้นหน้าโรงออกซิเจน</t>
  </si>
  <si>
    <t>860 เมตร</t>
  </si>
  <si>
    <t>ลอกคลองระบายน้ำ</t>
  </si>
  <si>
    <t>17.4 ตรม.</t>
  </si>
  <si>
    <t>ทาสีพื้นออกซิเจนเพื่อความปลอดภัยและทำความสะอาดง่าย</t>
  </si>
  <si>
    <t>เทพื้นรอบรอบอาคารออกซิเจนพร้อมเสาและโซ่ 3 ด้าน เพื่อความปลอดภัยและป้องกันรถเข้าจอด</t>
  </si>
  <si>
    <t>ฝ่ายบริหารงานทั่วไป</t>
  </si>
  <si>
    <t>กลุ่มงานเภสัชกรรม</t>
  </si>
  <si>
    <t>เครื่องสำรองไฟ (คอมพิวเตอร์)</t>
  </si>
  <si>
    <t>กล่องอะไหล่ใส่ยา ขนาด 30.5X46.5X17.5 cm</t>
  </si>
  <si>
    <t>ชั้นวางเอกสาร</t>
  </si>
  <si>
    <t>ล็อคเกอร์เก็บของ</t>
  </si>
  <si>
    <t>ต่อเติมและปรับปรุงห้องจ่ายยา</t>
  </si>
  <si>
    <t>กลุ่มงานทันตกรรม</t>
  </si>
  <si>
    <t>ตู้ลิ้นชักใหญ่ใส่เอกสาร 4 ชั้น</t>
  </si>
  <si>
    <t>งานทันตกรรม</t>
  </si>
  <si>
    <t>ตู้ลิ้นชักเล็กใส่วัสดุทันตกรรม</t>
  </si>
  <si>
    <t>วัสดุทันตกรรม  รายการ (ตามเอกสารแนบ)</t>
  </si>
  <si>
    <t>ครุภัณฑ์ต่ำกว่าเกณฑ์(ตามเอกสารแนบ)</t>
  </si>
  <si>
    <t>ค่าเหมาจ่ายแลบทันตกรรม</t>
  </si>
  <si>
    <t>เก้าอีสำนักงาน</t>
  </si>
  <si>
    <t>งานรังสี</t>
  </si>
  <si>
    <t>โต๊ะประชุมเล็ก</t>
  </si>
  <si>
    <t>ชั้นลอย built in</t>
  </si>
  <si>
    <t>งาน X-Ray</t>
  </si>
  <si>
    <t>เลเซอร์ปริ้นเตอร์สี</t>
  </si>
  <si>
    <t>เสื้อตะกั่ว</t>
  </si>
  <si>
    <t>บุตะกั่วผนังห้องด้านห้องฉุกเฉินเพิ่ม</t>
  </si>
  <si>
    <t>งานเทคนิคการแพทย์</t>
  </si>
  <si>
    <t>ตู้ล็อคเกอร์เก็บของเจ้าหน้าที่</t>
  </si>
  <si>
    <t>รถเข็นเจาะเลือด</t>
  </si>
  <si>
    <t>ตู้ดูดสารเคมี</t>
  </si>
  <si>
    <t>งานกายภาพบำบัด</t>
  </si>
  <si>
    <t>ฝ่ายกายภาพบำบัด</t>
  </si>
  <si>
    <t>เครื่องสำรองไฟ</t>
  </si>
  <si>
    <t>หมอนผู้ป่วย</t>
  </si>
  <si>
    <t>Lumbar support</t>
  </si>
  <si>
    <t>Knee support แบบมีแกน</t>
  </si>
  <si>
    <t>Knee support แบบไม่มีแกน</t>
  </si>
  <si>
    <t>ไม้ค้ำยันรักแร้</t>
  </si>
  <si>
    <t>20คู่</t>
  </si>
  <si>
    <t>โครงเหล็กฝึกเดิน Walker</t>
  </si>
  <si>
    <t>รถเข็น</t>
  </si>
  <si>
    <t>ไม้เท้าอะลูมิเนียม 3 ขา</t>
  </si>
  <si>
    <t>เอ็นตรวจเท้าเบาหวาน</t>
  </si>
  <si>
    <t>2 โหล</t>
  </si>
  <si>
    <t>เครื่องฟอกอากาศสำหรับห้องที่มีเทคโนโลยีตัวกรองฝุ่นละเอียด</t>
  </si>
  <si>
    <t>เครื่องชั่งน้ำหนัก</t>
  </si>
  <si>
    <t>เครื่องวัดแรงเหยียดหลังและขาแบบตัวเลข</t>
  </si>
  <si>
    <t>เครื่องวัดแรงบีบมือ</t>
  </si>
  <si>
    <t>อุปกรณ์วัดไขมัน (Body fat Caliper) แบบดิจิตอล</t>
  </si>
  <si>
    <t>เครื่องวัดปริมาณไขมันในร่างกาย</t>
  </si>
  <si>
    <t>สมุดประจำตัวคนไข้วัณโรค</t>
  </si>
  <si>
    <t>กลุ่มงานบริการปฐมภูมิและองค์รวม</t>
  </si>
  <si>
    <t>ทรายอะเบทชนิดบรรจุแยกซอง</t>
  </si>
  <si>
    <t>น้ำยาพ่นฆ่ายุงลายแบบละอองฝอย</t>
  </si>
  <si>
    <t>น้ำยาพ่นฆ่ายุงลายแบบหมอกควัน</t>
  </si>
  <si>
    <t>เครื่องเติมอากาศกังหันตีน้ำ4ใบพัด ระบบบำบัดน้ำเสีย</t>
  </si>
  <si>
    <t>โครงสร้างเติมคลอรีน แบบหยด รวมเครื่องปั๊ม 2 ตัว</t>
  </si>
  <si>
    <t>งานแพทย์แผนไทย</t>
  </si>
  <si>
    <t>หมอนข้างใยสังเคราะห์หุ้มหนัง</t>
  </si>
  <si>
    <t>ผงไพล</t>
  </si>
  <si>
    <t>3 กิโล</t>
  </si>
  <si>
    <t>ผงขิง</t>
  </si>
  <si>
    <t>ผงขมิ้น</t>
  </si>
  <si>
    <t>ปูนแดง</t>
  </si>
  <si>
    <t>5 กิโล</t>
  </si>
  <si>
    <t>แป้งข้าวจ้าว</t>
  </si>
  <si>
    <t>เกลือเม็ด(ทับหม้อเกลือ)</t>
  </si>
  <si>
    <t>ดินสอพอง</t>
  </si>
  <si>
    <t>ครีมกระปุกสำหรับผสมน้ำมันไพลสำหรับนวด</t>
  </si>
  <si>
    <t>5 กระปุก</t>
  </si>
  <si>
    <t>น้ำมันหอมระเหยกลิ่นสมุนไพร</t>
  </si>
  <si>
    <t>4 ขวด</t>
  </si>
  <si>
    <t>ตู้อบสมุนไพร</t>
  </si>
  <si>
    <t>พัดลมดูอากาศHatari ขนาด 6 นิ้ว</t>
  </si>
  <si>
    <t>เครื่องฟอกอากาศสำหรับห้อง ที่มีเทคโนโลยีตัวกรองฝุ่นละเอียด</t>
  </si>
  <si>
    <t>เครื่องปริ้นสติกเกอร์ติดถาดอาหาร (printer ชนิด thermal  ยี่ห้อ zebra gc420t)</t>
  </si>
  <si>
    <t>งานโภชนการ</t>
  </si>
  <si>
    <t>เครื่องคอมพิวเตอร์ all in one (เครื่องเดิมช้ามาก)</t>
  </si>
  <si>
    <t>สื่อการสอนผู้ป่วยเรื้อรัง</t>
  </si>
  <si>
    <t>เก้าอำสำนักงาน (ตัวที่ใช้อยู่ชำรุด)</t>
  </si>
  <si>
    <t xml:space="preserve">ตู้เย็นแช่อาหาร </t>
  </si>
  <si>
    <t>รถเข็นสแตนเลสคันเล็ก</t>
  </si>
  <si>
    <t>งานโภชนาการ</t>
  </si>
  <si>
    <t>กลุ่มงานประกันสุขภาพยุทธศาสตร์</t>
  </si>
  <si>
    <t>ถังดักน้ำมัน(ตัวเดิมชำรุด แบบพลาสติก)</t>
  </si>
  <si>
    <t>ทางเชื่อมให้รถเข็นผ่านไปที่ล้างถาดอาหารคนป่วย</t>
  </si>
  <si>
    <t>เก้าอี้ทำงานบุนวม มีพนักพิง มีล้อเลื่อน สีดำ ปรับหมุนได้</t>
  </si>
  <si>
    <t>เครื่องเคลือบบัตร</t>
  </si>
  <si>
    <t>ลัง (ใส่ chart ผู้ป่วยใน)</t>
  </si>
  <si>
    <t>สติกเกอร์ ชนิดซีทรู หน้าห้องบัตร</t>
  </si>
  <si>
    <t>อุปกรณ์กระจายสัญญาณ (L2 Switch) ขนาด 24 ช่อง แบบที่ 2</t>
  </si>
  <si>
    <t>อุปกรณ์กระจายสัญญาณไร้สาย (Access Point) แบบที่ 1</t>
  </si>
  <si>
    <t>ฮาร์ดดิสก์สำหรับเครื่องแม่ข่ายคอมพิวเตอร์(สำรองข้อมูล)</t>
  </si>
  <si>
    <t>เมาส์ ชนิด usb</t>
  </si>
  <si>
    <t>คีย์บอร์ด ชนิด usb</t>
  </si>
  <si>
    <t>เครื่องสำรองไฟสำหรับ เครื่อง pc</t>
  </si>
  <si>
    <t>คอมพิวเตอร์ All in one สำหรับงานประมวลผล (ห้องตรวจโรค 1,2และงานประกัน)</t>
  </si>
  <si>
    <t>ปรับปรุงห้องบัตร(แกะช่องไม้ออก และ บุ ทาสี ใหม่)</t>
  </si>
  <si>
    <t>(นายสยาม  ประสานพิมพ์)</t>
  </si>
  <si>
    <t>นายแพทย์เชี่ยวชาญ</t>
  </si>
  <si>
    <t>ผู้อำนวยการโรงพยาบาลสว่างวีระวงศ์</t>
  </si>
  <si>
    <t>ลงชื่อ                               ผู้อนุมัติ</t>
  </si>
  <si>
    <t>เก้าอี้สำนักงานมีพนักพิง (สีดำ) สำรับเจ้าหน้าที่</t>
  </si>
  <si>
    <t>กลุ่มการพยาบาล(ER)</t>
  </si>
  <si>
    <t>ลิ้นชักเก็บเอกสาร(เหล็ก)</t>
  </si>
  <si>
    <t>เครื่องปริ้นสติ๊เกอร์ยา</t>
  </si>
  <si>
    <t>ปรอทวัดไข้แบบดิจิทอล (แสกนหน้าผาก)</t>
  </si>
  <si>
    <t>เครื่องวัดระดับออกซิเจนปลายนิ้ว</t>
  </si>
  <si>
    <t>รถเข็นสแตนเลสแบบเมโย 4 ล้อ</t>
  </si>
  <si>
    <t>ซักผ้าม่านผู้ป่วย</t>
  </si>
  <si>
    <t>กลุ่มการพยาบาล(IPD)</t>
  </si>
  <si>
    <t>เก้าอี้สำนักงานมีพนักพิงสำหรับเจ้าหน้าที่</t>
  </si>
  <si>
    <t>กระติกน้ำร้อนเจ้าหน้าที่ ขนาด3ลิตร</t>
  </si>
  <si>
    <t>เครื่อง Infusion pump (ทดแทนอันเก่า 2 อัน)</t>
  </si>
  <si>
    <t xml:space="preserve">เครื่อง Syringe driver </t>
  </si>
  <si>
    <t xml:space="preserve">เครื่องวัดระดับออกซิเจนปลายนิ้ว </t>
  </si>
  <si>
    <t>กล้องวงจรปิดห้องแยก5</t>
  </si>
  <si>
    <t>ซ่อมฝ้าเพดานตึกผู้ป่วยใน</t>
  </si>
  <si>
    <t xml:space="preserve">กลุ่มการพยาบาล (IPD) </t>
  </si>
  <si>
    <t>ปรับปรุงทาสีผู้ป่วยใน</t>
  </si>
  <si>
    <t>หูฟัง (3M) เด็ก</t>
  </si>
  <si>
    <t xml:space="preserve"> กลุ่มการพยาบาล(OPD)</t>
  </si>
  <si>
    <t xml:space="preserve">ปรอทวัดไข้ (ชนิดยิงหน้าผาก) </t>
  </si>
  <si>
    <t>ผ้าปูเตียงรัดมุม OPD</t>
  </si>
  <si>
    <t>เครื่อง Otoscope/Opthalmoscope</t>
  </si>
  <si>
    <t>รถเข็นอุปกรณ์ขับเคลื่อนด้วยระบบไฟฟ้า</t>
  </si>
  <si>
    <t>กลุ่มการพยาบาล(จ่ายกลาง)</t>
  </si>
  <si>
    <t>ชุดผู้ป่วยสามัญ</t>
  </si>
  <si>
    <t>ผ้าห่ม</t>
  </si>
  <si>
    <t>ชุดปฏิบัติงาน ขนาด M</t>
  </si>
  <si>
    <t>ชุดปฏิบัติงาน ขนาด L</t>
  </si>
  <si>
    <t>ชุดปฏิบัติงาน ขนาด XL</t>
  </si>
  <si>
    <t>ผ้าสี่เหลี่ยมสองชั้น ขนาด 15"x16"</t>
  </si>
  <si>
    <t>ผ้าสี่เหลี่ยมสองชั้น ขนาด 20"x20"</t>
  </si>
  <si>
    <t>ผ้าปูเปลสำหรับเคลื่อนย้ายผู้ป่วย</t>
  </si>
  <si>
    <t>กรรตัดไหมปลายตรงโค้ง 9 cm</t>
  </si>
  <si>
    <t>กรรตัดไหมปลายแหลมโค้ง 9 cm</t>
  </si>
  <si>
    <t>กรรตัดไหมปลายตรง 12 cm</t>
  </si>
  <si>
    <t>ชั้นวางถัง</t>
  </si>
  <si>
    <t>กลุ่มการพยาบาล(NCD)</t>
  </si>
  <si>
    <t>เครื่องปริ้นเตอร์เลเซอร์สี</t>
  </si>
  <si>
    <t>เครื่องปรับอากาศห้องตรวจโรค</t>
  </si>
  <si>
    <t>เก้าอี้ทำงาน</t>
  </si>
  <si>
    <t>โต๊ะทำงานห้องตรวจโรค(แพทย์)</t>
  </si>
  <si>
    <t>โต๊ะทำงาน ขนาด 60x120x75 cm</t>
  </si>
  <si>
    <t>ตู้เย็น ขนาด 6 คิว</t>
  </si>
  <si>
    <t>ตู้เก็บเอกสาร</t>
  </si>
  <si>
    <t>กระติกน้ำร้อน ขนาด 3.0 ลิตร</t>
  </si>
  <si>
    <t>ไมโครเวฟ ขนาด 20 ลิตร</t>
  </si>
  <si>
    <t>เครื่องปรับอากาศห้องผ้า</t>
  </si>
  <si>
    <t>ปรับปรุงงานผู้ป่วยนอก</t>
  </si>
  <si>
    <t>งาน OPD กลุ่มงานการพยาบาล</t>
  </si>
  <si>
    <t>กลุ่มการพยาบาล</t>
  </si>
  <si>
    <t>รวมทั้งสิ้น</t>
  </si>
  <si>
    <t>โทรศัพท์ไร้สาย</t>
  </si>
  <si>
    <t>โรงพยาบาลสว่างวีระวงศ์    อำเภอสว่างวีระวงศ์   จังหวัดอุบลราชธานี</t>
  </si>
  <si>
    <t>ลำ</t>
  </si>
  <si>
    <t>ชื่องาน</t>
  </si>
  <si>
    <t>โครงการ</t>
  </si>
  <si>
    <t>รวม</t>
  </si>
  <si>
    <t>ดับ</t>
  </si>
  <si>
    <t>กลุ่มงานการพยาบาล</t>
  </si>
  <si>
    <t>งานเทคนิคทางการแพทย์</t>
  </si>
  <si>
    <t>กลุ่มงานเภสัชกรรมฯ</t>
  </si>
  <si>
    <t>งานรังสีการแพทย์</t>
  </si>
  <si>
    <t>งานโภชนศาสตร์</t>
  </si>
  <si>
    <t>รวมงบทั้งสิ้น</t>
  </si>
  <si>
    <t xml:space="preserve">                                  ลงชื่อ                                ผู้เสนอ</t>
  </si>
  <si>
    <t xml:space="preserve">                            (นงสาวปราณี   ชาววัง)</t>
  </si>
  <si>
    <t xml:space="preserve">                            พยาบาลวิชาชีพชำนาญการ</t>
  </si>
  <si>
    <t xml:space="preserve">                      หัวหน้ากลุ่มงานประกันสุขภาพยุทธศาสตร์และสารสนเทศทางการพทย์</t>
  </si>
  <si>
    <t>เงินบำรุง รพ.</t>
  </si>
  <si>
    <t>งบ PP</t>
  </si>
  <si>
    <t>วัสดุสารสนเทศทางการแพทย์</t>
  </si>
  <si>
    <t>ครุภัณฑ์ทางการแพทย์</t>
  </si>
  <si>
    <t>โครงสร้าง</t>
  </si>
  <si>
    <t>แผนจัดซื้อวัสดุ</t>
  </si>
  <si>
    <t>ค่า LAB</t>
  </si>
  <si>
    <t>กลุ่มงานประกันสุขภาพยุทธศาสตร์ฯ</t>
  </si>
  <si>
    <t>ฝ่ายบริการงานทั่วไป</t>
  </si>
  <si>
    <t>เครื่องพิมพ์เอกสารสี ขาวดำ</t>
  </si>
  <si>
    <t>โทรทัศน์ใช้ต่อเครื่องอัตราซาวงานฝากครรภ์จอแบบติดผนัง ขนาด 32 นิ้ว</t>
  </si>
  <si>
    <t>เครื่งฟังเสียงหัวใจทารก(รุ่น Fetel Doppler AEON A100SD)</t>
  </si>
  <si>
    <t>เก้าอี้ห้องประชุม</t>
  </si>
  <si>
    <t>จำนวนโครงการ</t>
  </si>
  <si>
    <t>วัสดุทันต กรรม/วัสดุวิทยาศาสตร์</t>
  </si>
  <si>
    <t>สรุปงบประมาณตามแผนปฏิบัติการประจำปีงบประมาณ 2566</t>
  </si>
  <si>
    <t>วัสดุสำนักงาน</t>
  </si>
  <si>
    <t>คอมพิวเตอร์ all in one(สำหรับประมวลผล)</t>
  </si>
  <si>
    <t>คอมพิวเตอร์ all in one (สำหรับประมวลผล)</t>
  </si>
  <si>
    <t>เครื่องคอมพิวเตอร์ ALL In One (สำหรับงานสำนักงาน)</t>
  </si>
  <si>
    <t>คอมพิวเตอร์ All in one สำหรับงานประมวลผล</t>
  </si>
  <si>
    <t>คอมพิวเตอร์ All in one สำหรับงานประมวลผล(OPD)</t>
  </si>
  <si>
    <t>คอมพิวเตอร์ All in one สำหรับงานประมวลผล(NCD)</t>
  </si>
  <si>
    <t>Note Book สำหรับงานประมวลผล</t>
  </si>
  <si>
    <t>คอมพิวเตอร์ All in one สำหรับงานประมวลผล(จุด ARI)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</si>
</sst>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;[Red]#,##0"/>
    <numFmt numFmtId="188" formatCode="_(* #,##0.00_);_(* \(#,##0.00\);_(* &quot;-&quot;??_);_(@_)"/>
    <numFmt numFmtId="189" formatCode="_(* #,##0_);_(* \(#,##0\);_(* &quot;-&quot;??_);_(@_)"/>
    <numFmt numFmtId="190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  <font>
      <b/>
      <u/>
      <sz val="14"/>
      <color rgb="FF000000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ahoma"/>
      <family val="2"/>
    </font>
    <font>
      <sz val="14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u/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1C1E21"/>
      <name val="TH SarabunPSK"/>
      <family val="2"/>
    </font>
    <font>
      <b/>
      <u/>
      <sz val="14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4"/>
      <color theme="1"/>
      <name val="Tahom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88" fontId="1" fillId="0" borderId="0" applyFont="0" applyFill="0" applyBorder="0" applyAlignment="0" applyProtection="0"/>
  </cellStyleXfs>
  <cellXfs count="365">
    <xf numFmtId="0" fontId="0" fillId="0" borderId="0" xfId="0"/>
    <xf numFmtId="0" fontId="4" fillId="0" borderId="0" xfId="0" applyFont="1"/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7" fillId="0" borderId="0" xfId="0" applyFont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/>
    <xf numFmtId="0" fontId="2" fillId="0" borderId="1" xfId="0" applyFont="1" applyBorder="1" applyAlignment="1"/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87" fontId="6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0" fontId="2" fillId="0" borderId="2" xfId="0" applyFont="1" applyBorder="1" applyAlignment="1"/>
    <xf numFmtId="0" fontId="2" fillId="0" borderId="1" xfId="0" applyFont="1" applyBorder="1" applyAlignment="1">
      <alignment horizontal="center"/>
    </xf>
    <xf numFmtId="0" fontId="8" fillId="0" borderId="1" xfId="0" applyFont="1" applyFill="1" applyBorder="1"/>
    <xf numFmtId="0" fontId="8" fillId="0" borderId="0" xfId="0" applyFont="1" applyFill="1"/>
    <xf numFmtId="0" fontId="2" fillId="0" borderId="1" xfId="0" applyFont="1" applyFill="1" applyBorder="1" applyAlignment="1"/>
    <xf numFmtId="0" fontId="2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0" fontId="4" fillId="2" borderId="1" xfId="0" applyFont="1" applyFill="1" applyBorder="1"/>
    <xf numFmtId="0" fontId="4" fillId="2" borderId="0" xfId="0" applyFont="1" applyFill="1"/>
    <xf numFmtId="0" fontId="2" fillId="2" borderId="0" xfId="0" applyFont="1" applyFill="1" applyAlignment="1"/>
    <xf numFmtId="0" fontId="3" fillId="0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right" vertical="center"/>
    </xf>
    <xf numFmtId="0" fontId="6" fillId="0" borderId="1" xfId="0" applyFont="1" applyFill="1" applyBorder="1"/>
    <xf numFmtId="0" fontId="12" fillId="0" borderId="1" xfId="0" applyFont="1" applyBorder="1" applyAlignment="1">
      <alignment vertical="center" wrapText="1"/>
    </xf>
    <xf numFmtId="0" fontId="2" fillId="0" borderId="0" xfId="0" applyFont="1" applyFill="1" applyBorder="1" applyAlignment="1"/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Border="1"/>
    <xf numFmtId="0" fontId="2" fillId="2" borderId="1" xfId="0" applyFont="1" applyFill="1" applyBorder="1" applyAlignment="1"/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/>
    <xf numFmtId="190" fontId="2" fillId="0" borderId="1" xfId="1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9" fontId="6" fillId="0" borderId="1" xfId="1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187" fontId="6" fillId="0" borderId="1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87" fontId="6" fillId="0" borderId="1" xfId="0" applyNumberFormat="1" applyFont="1" applyFill="1" applyBorder="1" applyAlignment="1">
      <alignment horizontal="right"/>
    </xf>
    <xf numFmtId="187" fontId="6" fillId="0" borderId="4" xfId="0" applyNumberFormat="1" applyFont="1" applyFill="1" applyBorder="1" applyAlignment="1">
      <alignment horizontal="right"/>
    </xf>
    <xf numFmtId="187" fontId="4" fillId="0" borderId="1" xfId="0" applyNumberFormat="1" applyFont="1" applyFill="1" applyBorder="1" applyAlignment="1">
      <alignment horizontal="righ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2" borderId="0" xfId="0" applyFont="1" applyFill="1" applyBorder="1"/>
    <xf numFmtId="0" fontId="6" fillId="0" borderId="1" xfId="0" applyFont="1" applyBorder="1" applyAlignment="1">
      <alignment horizontal="right"/>
    </xf>
    <xf numFmtId="187" fontId="6" fillId="0" borderId="1" xfId="0" applyNumberFormat="1" applyFont="1" applyFill="1" applyBorder="1" applyAlignment="1">
      <alignment horizontal="right" vertical="center"/>
    </xf>
    <xf numFmtId="0" fontId="4" fillId="0" borderId="6" xfId="0" applyFont="1" applyBorder="1"/>
    <xf numFmtId="0" fontId="1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87" fontId="3" fillId="0" borderId="1" xfId="0" applyNumberFormat="1" applyFont="1" applyFill="1" applyBorder="1" applyAlignment="1">
      <alignment horizontal="center"/>
    </xf>
    <xf numFmtId="187" fontId="3" fillId="0" borderId="2" xfId="0" applyNumberFormat="1" applyFont="1" applyBorder="1" applyAlignment="1">
      <alignment horizontal="center" vertical="center"/>
    </xf>
    <xf numFmtId="187" fontId="3" fillId="0" borderId="2" xfId="0" applyNumberFormat="1" applyFont="1" applyBorder="1" applyAlignment="1">
      <alignment horizontal="right" vertical="center"/>
    </xf>
    <xf numFmtId="187" fontId="2" fillId="0" borderId="2" xfId="0" applyNumberFormat="1" applyFont="1" applyBorder="1" applyAlignment="1">
      <alignment horizontal="right" vertical="center"/>
    </xf>
    <xf numFmtId="187" fontId="2" fillId="0" borderId="1" xfId="0" applyNumberFormat="1" applyFont="1" applyBorder="1" applyAlignment="1">
      <alignment horizontal="right" vertical="center"/>
    </xf>
    <xf numFmtId="187" fontId="2" fillId="0" borderId="1" xfId="0" applyNumberFormat="1" applyFont="1" applyBorder="1" applyAlignment="1"/>
    <xf numFmtId="187" fontId="2" fillId="0" borderId="1" xfId="0" applyNumberFormat="1" applyFont="1" applyBorder="1" applyAlignment="1">
      <alignment horizontal="right"/>
    </xf>
    <xf numFmtId="187" fontId="2" fillId="0" borderId="1" xfId="1" applyNumberFormat="1" applyFont="1" applyBorder="1" applyAlignment="1">
      <alignment horizontal="right" vertical="center"/>
    </xf>
    <xf numFmtId="187" fontId="2" fillId="0" borderId="4" xfId="0" applyNumberFormat="1" applyFont="1" applyBorder="1" applyAlignment="1">
      <alignment horizontal="right" vertical="center"/>
    </xf>
    <xf numFmtId="187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horizontal="center"/>
    </xf>
    <xf numFmtId="187" fontId="3" fillId="0" borderId="1" xfId="0" applyNumberFormat="1" applyFont="1" applyBorder="1" applyAlignment="1">
      <alignment horizontal="center" vertical="center"/>
    </xf>
    <xf numFmtId="187" fontId="3" fillId="0" borderId="1" xfId="0" applyNumberFormat="1" applyFont="1" applyBorder="1" applyAlignment="1">
      <alignment horizontal="right" vertical="center"/>
    </xf>
    <xf numFmtId="187" fontId="7" fillId="0" borderId="1" xfId="0" applyNumberFormat="1" applyFont="1" applyBorder="1" applyAlignment="1"/>
    <xf numFmtId="187" fontId="7" fillId="0" borderId="1" xfId="0" applyNumberFormat="1" applyFont="1" applyBorder="1" applyAlignment="1">
      <alignment horizontal="right"/>
    </xf>
    <xf numFmtId="187" fontId="4" fillId="0" borderId="1" xfId="0" applyNumberFormat="1" applyFont="1" applyBorder="1"/>
    <xf numFmtId="187" fontId="4" fillId="0" borderId="1" xfId="0" applyNumberFormat="1" applyFont="1" applyBorder="1" applyAlignment="1">
      <alignment horizontal="right"/>
    </xf>
    <xf numFmtId="187" fontId="6" fillId="0" borderId="1" xfId="0" applyNumberFormat="1" applyFont="1" applyBorder="1"/>
    <xf numFmtId="187" fontId="7" fillId="0" borderId="0" xfId="0" applyNumberFormat="1" applyFont="1" applyAlignment="1"/>
    <xf numFmtId="187" fontId="2" fillId="0" borderId="2" xfId="1" applyNumberFormat="1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right" vertical="center"/>
    </xf>
    <xf numFmtId="187" fontId="2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87" fontId="3" fillId="3" borderId="1" xfId="0" applyNumberFormat="1" applyFont="1" applyFill="1" applyBorder="1" applyAlignment="1">
      <alignment horizontal="right"/>
    </xf>
    <xf numFmtId="187" fontId="3" fillId="3" borderId="4" xfId="0" applyNumberFormat="1" applyFont="1" applyFill="1" applyBorder="1" applyAlignment="1">
      <alignment horizontal="right" vertical="center"/>
    </xf>
    <xf numFmtId="187" fontId="3" fillId="3" borderId="1" xfId="0" applyNumberFormat="1" applyFont="1" applyFill="1" applyBorder="1" applyAlignment="1">
      <alignment horizontal="right" vertical="center"/>
    </xf>
    <xf numFmtId="187" fontId="2" fillId="3" borderId="1" xfId="0" applyNumberFormat="1" applyFont="1" applyFill="1" applyBorder="1" applyAlignment="1">
      <alignment horizontal="right" vertical="center"/>
    </xf>
    <xf numFmtId="187" fontId="11" fillId="3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87" fontId="3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87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187" fontId="14" fillId="0" borderId="1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14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188" fontId="14" fillId="0" borderId="1" xfId="2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187" fontId="6" fillId="0" borderId="2" xfId="0" applyNumberFormat="1" applyFont="1" applyFill="1" applyBorder="1" applyAlignment="1">
      <alignment horizontal="center"/>
    </xf>
    <xf numFmtId="187" fontId="6" fillId="0" borderId="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87" fontId="6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/>
    <xf numFmtId="187" fontId="11" fillId="2" borderId="2" xfId="0" applyNumberFormat="1" applyFont="1" applyFill="1" applyBorder="1" applyAlignment="1">
      <alignment horizontal="right" vertical="center"/>
    </xf>
    <xf numFmtId="187" fontId="14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 vertical="center"/>
    </xf>
    <xf numFmtId="187" fontId="11" fillId="4" borderId="1" xfId="0" applyNumberFormat="1" applyFont="1" applyFill="1" applyBorder="1" applyAlignment="1">
      <alignment horizontal="right" vertical="center"/>
    </xf>
    <xf numFmtId="187" fontId="3" fillId="5" borderId="1" xfId="0" applyNumberFormat="1" applyFont="1" applyFill="1" applyBorder="1" applyAlignment="1"/>
    <xf numFmtId="3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190" fontId="2" fillId="3" borderId="1" xfId="1" applyNumberFormat="1" applyFont="1" applyFill="1" applyBorder="1" applyAlignment="1">
      <alignment horizontal="right" vertical="center"/>
    </xf>
    <xf numFmtId="187" fontId="2" fillId="3" borderId="2" xfId="0" applyNumberFormat="1" applyFont="1" applyFill="1" applyBorder="1" applyAlignment="1">
      <alignment horizontal="right" vertical="center"/>
    </xf>
    <xf numFmtId="187" fontId="2" fillId="3" borderId="1" xfId="1" applyNumberFormat="1" applyFont="1" applyFill="1" applyBorder="1" applyAlignment="1">
      <alignment horizontal="right" vertical="center"/>
    </xf>
    <xf numFmtId="187" fontId="11" fillId="0" borderId="1" xfId="1" applyNumberFormat="1" applyFont="1" applyBorder="1" applyAlignment="1">
      <alignment horizontal="right" vertical="center"/>
    </xf>
    <xf numFmtId="187" fontId="11" fillId="3" borderId="1" xfId="1" applyNumberFormat="1" applyFont="1" applyFill="1" applyBorder="1" applyAlignment="1">
      <alignment horizontal="right" vertical="center"/>
    </xf>
    <xf numFmtId="187" fontId="6" fillId="0" borderId="1" xfId="1" applyNumberFormat="1" applyFont="1" applyBorder="1" applyAlignment="1">
      <alignment horizontal="right" vertical="center"/>
    </xf>
    <xf numFmtId="187" fontId="6" fillId="3" borderId="1" xfId="1" applyNumberFormat="1" applyFont="1" applyFill="1" applyBorder="1" applyAlignment="1">
      <alignment horizontal="right" vertical="center"/>
    </xf>
    <xf numFmtId="187" fontId="6" fillId="3" borderId="1" xfId="0" applyNumberFormat="1" applyFont="1" applyFill="1" applyBorder="1" applyAlignment="1">
      <alignment horizontal="right"/>
    </xf>
    <xf numFmtId="187" fontId="14" fillId="0" borderId="1" xfId="0" applyNumberFormat="1" applyFont="1" applyBorder="1" applyAlignment="1">
      <alignment horizontal="right" vertical="center"/>
    </xf>
    <xf numFmtId="187" fontId="2" fillId="3" borderId="1" xfId="0" applyNumberFormat="1" applyFont="1" applyFill="1" applyBorder="1" applyAlignment="1">
      <alignment horizontal="right"/>
    </xf>
    <xf numFmtId="187" fontId="2" fillId="0" borderId="0" xfId="0" applyNumberFormat="1" applyFont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87" fontId="3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/>
    <xf numFmtId="187" fontId="2" fillId="0" borderId="2" xfId="0" applyNumberFormat="1" applyFont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187" fontId="6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/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7" fontId="3" fillId="0" borderId="2" xfId="0" applyNumberFormat="1" applyFont="1" applyBorder="1" applyAlignment="1">
      <alignment horizontal="right"/>
    </xf>
    <xf numFmtId="187" fontId="2" fillId="0" borderId="2" xfId="0" applyNumberFormat="1" applyFont="1" applyBorder="1" applyAlignment="1">
      <alignment horizontal="center"/>
    </xf>
    <xf numFmtId="187" fontId="6" fillId="0" borderId="1" xfId="0" applyNumberFormat="1" applyFont="1" applyBorder="1" applyAlignment="1">
      <alignment horizontal="right" vertical="center"/>
    </xf>
    <xf numFmtId="187" fontId="14" fillId="0" borderId="1" xfId="0" applyNumberFormat="1" applyFont="1" applyFill="1" applyBorder="1" applyAlignment="1">
      <alignment horizontal="right"/>
    </xf>
    <xf numFmtId="187" fontId="6" fillId="0" borderId="4" xfId="0" applyNumberFormat="1" applyFont="1" applyBorder="1" applyAlignment="1">
      <alignment horizontal="right"/>
    </xf>
    <xf numFmtId="187" fontId="2" fillId="0" borderId="3" xfId="0" applyNumberFormat="1" applyFont="1" applyFill="1" applyBorder="1" applyAlignment="1">
      <alignment horizontal="right"/>
    </xf>
    <xf numFmtId="187" fontId="2" fillId="2" borderId="2" xfId="0" applyNumberFormat="1" applyFont="1" applyFill="1" applyBorder="1" applyAlignment="1">
      <alignment horizontal="right"/>
    </xf>
    <xf numFmtId="187" fontId="2" fillId="0" borderId="4" xfId="0" applyNumberFormat="1" applyFont="1" applyFill="1" applyBorder="1" applyAlignment="1">
      <alignment horizontal="right"/>
    </xf>
    <xf numFmtId="187" fontId="2" fillId="0" borderId="1" xfId="0" applyNumberFormat="1" applyFont="1" applyFill="1" applyBorder="1" applyAlignment="1">
      <alignment horizontal="right"/>
    </xf>
    <xf numFmtId="187" fontId="4" fillId="0" borderId="4" xfId="0" applyNumberFormat="1" applyFont="1" applyFill="1" applyBorder="1" applyAlignment="1">
      <alignment horizontal="right"/>
    </xf>
    <xf numFmtId="187" fontId="6" fillId="0" borderId="2" xfId="0" applyNumberFormat="1" applyFont="1" applyBorder="1" applyAlignment="1">
      <alignment horizontal="right"/>
    </xf>
    <xf numFmtId="187" fontId="3" fillId="3" borderId="2" xfId="0" applyNumberFormat="1" applyFont="1" applyFill="1" applyBorder="1" applyAlignment="1">
      <alignment horizontal="right"/>
    </xf>
    <xf numFmtId="187" fontId="11" fillId="3" borderId="1" xfId="0" applyNumberFormat="1" applyFont="1" applyFill="1" applyBorder="1" applyAlignment="1">
      <alignment horizontal="right"/>
    </xf>
    <xf numFmtId="187" fontId="11" fillId="3" borderId="4" xfId="0" applyNumberFormat="1" applyFont="1" applyFill="1" applyBorder="1" applyAlignment="1">
      <alignment horizontal="right"/>
    </xf>
    <xf numFmtId="187" fontId="11" fillId="3" borderId="2" xfId="0" applyNumberFormat="1" applyFont="1" applyFill="1" applyBorder="1" applyAlignment="1">
      <alignment horizontal="right"/>
    </xf>
    <xf numFmtId="187" fontId="3" fillId="3" borderId="1" xfId="0" applyNumberFormat="1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187" fontId="6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87" fontId="4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87" fontId="6" fillId="0" borderId="2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87" fontId="6" fillId="0" borderId="0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/>
    </xf>
    <xf numFmtId="0" fontId="2" fillId="5" borderId="1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/>
    </xf>
    <xf numFmtId="187" fontId="14" fillId="0" borderId="1" xfId="2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90" fontId="2" fillId="2" borderId="0" xfId="1" applyNumberFormat="1" applyFont="1" applyFill="1" applyBorder="1" applyAlignment="1">
      <alignment horizontal="right" vertical="center"/>
    </xf>
    <xf numFmtId="0" fontId="4" fillId="2" borderId="0" xfId="0" applyFont="1" applyFill="1" applyBorder="1"/>
    <xf numFmtId="0" fontId="8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187" fontId="6" fillId="0" borderId="2" xfId="0" applyNumberFormat="1" applyFont="1" applyBorder="1"/>
    <xf numFmtId="187" fontId="6" fillId="0" borderId="1" xfId="0" applyNumberFormat="1" applyFont="1" applyFill="1" applyBorder="1"/>
    <xf numFmtId="0" fontId="16" fillId="0" borderId="0" xfId="0" applyFont="1"/>
    <xf numFmtId="0" fontId="6" fillId="0" borderId="6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8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/>
    <xf numFmtId="187" fontId="6" fillId="0" borderId="0" xfId="0" applyNumberFormat="1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187" fontId="6" fillId="0" borderId="0" xfId="0" applyNumberFormat="1" applyFont="1" applyFill="1" applyBorder="1"/>
    <xf numFmtId="0" fontId="16" fillId="0" borderId="0" xfId="0" applyFont="1" applyBorder="1"/>
    <xf numFmtId="187" fontId="6" fillId="0" borderId="0" xfId="0" applyNumberFormat="1" applyFont="1" applyBorder="1" applyAlignment="1">
      <alignment horizontal="right"/>
    </xf>
    <xf numFmtId="187" fontId="11" fillId="0" borderId="0" xfId="0" applyNumberFormat="1" applyFont="1" applyFill="1" applyBorder="1"/>
    <xf numFmtId="3" fontId="8" fillId="0" borderId="0" xfId="0" applyNumberFormat="1" applyFont="1" applyBorder="1"/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/>
    <xf numFmtId="3" fontId="8" fillId="0" borderId="0" xfId="0" applyNumberFormat="1" applyFont="1"/>
    <xf numFmtId="0" fontId="2" fillId="0" borderId="3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187" fontId="2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187" fontId="3" fillId="2" borderId="0" xfId="0" applyNumberFormat="1" applyFont="1" applyFill="1" applyBorder="1" applyAlignment="1">
      <alignment horizontal="right" vertical="center"/>
    </xf>
    <xf numFmtId="187" fontId="4" fillId="3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187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/>
    <xf numFmtId="0" fontId="6" fillId="0" borderId="0" xfId="0" applyFont="1" applyFill="1"/>
    <xf numFmtId="0" fontId="11" fillId="0" borderId="0" xfId="0" applyFont="1"/>
    <xf numFmtId="0" fontId="11" fillId="0" borderId="0" xfId="0" applyFont="1" applyBorder="1"/>
    <xf numFmtId="187" fontId="6" fillId="0" borderId="0" xfId="0" applyNumberFormat="1" applyFont="1"/>
    <xf numFmtId="187" fontId="6" fillId="0" borderId="0" xfId="0" applyNumberFormat="1" applyFont="1" applyFill="1"/>
    <xf numFmtId="187" fontId="11" fillId="0" borderId="0" xfId="0" applyNumberFormat="1" applyFont="1"/>
    <xf numFmtId="187" fontId="11" fillId="5" borderId="1" xfId="0" applyNumberFormat="1" applyFont="1" applyFill="1" applyBorder="1" applyAlignment="1">
      <alignment horizontal="center"/>
    </xf>
    <xf numFmtId="187" fontId="11" fillId="5" borderId="1" xfId="0" applyNumberFormat="1" applyFont="1" applyFill="1" applyBorder="1"/>
    <xf numFmtId="187" fontId="8" fillId="0" borderId="0" xfId="0" applyNumberFormat="1" applyFont="1"/>
    <xf numFmtId="187" fontId="2" fillId="0" borderId="0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7" xfId="0" applyFont="1" applyBorder="1"/>
    <xf numFmtId="0" fontId="11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เครื่องหมาย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7"/>
  <sheetViews>
    <sheetView topLeftCell="A47" workbookViewId="0">
      <selection activeCell="A64" sqref="A64:A74"/>
    </sheetView>
  </sheetViews>
  <sheetFormatPr defaultColWidth="9" defaultRowHeight="18" customHeight="1" x14ac:dyDescent="0.25"/>
  <cols>
    <col min="1" max="1" width="4.75" style="136" customWidth="1"/>
    <col min="2" max="2" width="45.125" style="7" customWidth="1"/>
    <col min="3" max="3" width="8.375" style="7" customWidth="1"/>
    <col min="4" max="4" width="13.625" style="129" customWidth="1"/>
    <col min="5" max="5" width="11.375" style="129" customWidth="1"/>
    <col min="6" max="6" width="28.375" style="137" customWidth="1"/>
    <col min="7" max="8" width="6.875" style="16" customWidth="1"/>
    <col min="9" max="16384" width="9" style="7"/>
  </cols>
  <sheetData>
    <row r="1" spans="1:8" s="21" customFormat="1" ht="18" customHeight="1" x14ac:dyDescent="0.2">
      <c r="A1" s="314" t="s">
        <v>11</v>
      </c>
      <c r="B1" s="314"/>
      <c r="C1" s="314"/>
      <c r="D1" s="314"/>
      <c r="E1" s="314"/>
      <c r="F1" s="314"/>
      <c r="G1" s="314"/>
      <c r="H1" s="314"/>
    </row>
    <row r="2" spans="1:8" s="21" customFormat="1" ht="18" customHeight="1" x14ac:dyDescent="0.2">
      <c r="A2" s="315" t="s">
        <v>10</v>
      </c>
      <c r="B2" s="315"/>
      <c r="C2" s="315"/>
      <c r="D2" s="315"/>
      <c r="E2" s="315"/>
      <c r="F2" s="315"/>
      <c r="G2" s="315"/>
      <c r="H2" s="315"/>
    </row>
    <row r="3" spans="1:8" ht="18" customHeight="1" x14ac:dyDescent="0.25">
      <c r="A3" s="133" t="s">
        <v>0</v>
      </c>
      <c r="B3" s="31" t="s">
        <v>1</v>
      </c>
      <c r="C3" s="31" t="s">
        <v>2</v>
      </c>
      <c r="D3" s="112" t="s">
        <v>4</v>
      </c>
      <c r="E3" s="112" t="s">
        <v>8</v>
      </c>
      <c r="F3" s="31" t="s">
        <v>5</v>
      </c>
      <c r="G3" s="31" t="s">
        <v>6</v>
      </c>
      <c r="H3" s="31" t="s">
        <v>7</v>
      </c>
    </row>
    <row r="4" spans="1:8" ht="18" customHeight="1" x14ac:dyDescent="0.3">
      <c r="A4" s="30"/>
      <c r="B4" s="70" t="s">
        <v>29</v>
      </c>
      <c r="C4" s="31"/>
      <c r="D4" s="112"/>
      <c r="E4" s="113"/>
      <c r="F4" s="31"/>
      <c r="G4" s="31"/>
      <c r="H4" s="31"/>
    </row>
    <row r="5" spans="1:8" ht="15.75" customHeight="1" x14ac:dyDescent="0.3">
      <c r="A5" s="56">
        <v>1</v>
      </c>
      <c r="B5" s="58" t="s">
        <v>15</v>
      </c>
      <c r="C5" s="57">
        <v>1</v>
      </c>
      <c r="D5" s="114">
        <v>2000</v>
      </c>
      <c r="E5" s="114">
        <f t="shared" ref="E5:E13" si="0">D5*C5</f>
        <v>2000</v>
      </c>
      <c r="F5" s="57" t="s">
        <v>29</v>
      </c>
      <c r="G5" s="31"/>
      <c r="H5" s="31"/>
    </row>
    <row r="6" spans="1:8" ht="15.75" customHeight="1" x14ac:dyDescent="0.3">
      <c r="A6" s="56">
        <v>2</v>
      </c>
      <c r="B6" s="58" t="s">
        <v>16</v>
      </c>
      <c r="C6" s="57">
        <v>1</v>
      </c>
      <c r="D6" s="114">
        <v>2000</v>
      </c>
      <c r="E6" s="114">
        <f t="shared" si="0"/>
        <v>2000</v>
      </c>
      <c r="F6" s="57" t="s">
        <v>29</v>
      </c>
      <c r="G6" s="31"/>
      <c r="H6" s="31"/>
    </row>
    <row r="7" spans="1:8" ht="15.75" customHeight="1" x14ac:dyDescent="0.3">
      <c r="A7" s="56">
        <v>3</v>
      </c>
      <c r="B7" s="58" t="s">
        <v>17</v>
      </c>
      <c r="C7" s="57">
        <v>1</v>
      </c>
      <c r="D7" s="114">
        <v>2000</v>
      </c>
      <c r="E7" s="114">
        <f t="shared" si="0"/>
        <v>2000</v>
      </c>
      <c r="F7" s="57" t="s">
        <v>29</v>
      </c>
      <c r="G7" s="31"/>
      <c r="H7" s="31"/>
    </row>
    <row r="8" spans="1:8" ht="15.75" customHeight="1" x14ac:dyDescent="0.3">
      <c r="A8" s="56">
        <v>4</v>
      </c>
      <c r="B8" s="15" t="s">
        <v>18</v>
      </c>
      <c r="C8" s="13">
        <v>1</v>
      </c>
      <c r="D8" s="95">
        <v>2000</v>
      </c>
      <c r="E8" s="115">
        <f t="shared" si="0"/>
        <v>2000</v>
      </c>
      <c r="F8" s="57" t="s">
        <v>29</v>
      </c>
      <c r="G8" s="44"/>
      <c r="H8" s="44"/>
    </row>
    <row r="9" spans="1:8" s="45" customFormat="1" ht="15.75" customHeight="1" x14ac:dyDescent="0.3">
      <c r="A9" s="26">
        <v>5</v>
      </c>
      <c r="B9" s="60" t="s">
        <v>19</v>
      </c>
      <c r="C9" s="13">
        <v>1</v>
      </c>
      <c r="D9" s="95">
        <v>15000</v>
      </c>
      <c r="E9" s="115">
        <f t="shared" si="0"/>
        <v>15000</v>
      </c>
      <c r="F9" s="57" t="s">
        <v>29</v>
      </c>
      <c r="G9" s="44"/>
      <c r="H9" s="44"/>
    </row>
    <row r="10" spans="1:8" s="45" customFormat="1" ht="15.75" customHeight="1" x14ac:dyDescent="0.3">
      <c r="A10" s="26">
        <v>6</v>
      </c>
      <c r="B10" s="61" t="s">
        <v>22</v>
      </c>
      <c r="C10" s="13">
        <v>1</v>
      </c>
      <c r="D10" s="95">
        <v>4500</v>
      </c>
      <c r="E10" s="115">
        <f t="shared" si="0"/>
        <v>4500</v>
      </c>
      <c r="F10" s="57" t="s">
        <v>29</v>
      </c>
      <c r="G10" s="44"/>
      <c r="H10" s="44"/>
    </row>
    <row r="11" spans="1:8" s="45" customFormat="1" ht="15.75" customHeight="1" x14ac:dyDescent="0.3">
      <c r="A11" s="26">
        <v>7</v>
      </c>
      <c r="B11" s="15" t="s">
        <v>20</v>
      </c>
      <c r="C11" s="13">
        <v>1</v>
      </c>
      <c r="D11" s="95">
        <v>5000</v>
      </c>
      <c r="E11" s="115">
        <f t="shared" si="0"/>
        <v>5000</v>
      </c>
      <c r="F11" s="57" t="s">
        <v>29</v>
      </c>
      <c r="G11" s="44"/>
      <c r="H11" s="44"/>
    </row>
    <row r="12" spans="1:8" s="45" customFormat="1" ht="15.75" customHeight="1" x14ac:dyDescent="0.3">
      <c r="A12" s="26">
        <v>8</v>
      </c>
      <c r="B12" s="15" t="s">
        <v>208</v>
      </c>
      <c r="C12" s="13">
        <v>13</v>
      </c>
      <c r="D12" s="95">
        <v>3500</v>
      </c>
      <c r="E12" s="115">
        <f t="shared" si="0"/>
        <v>45500</v>
      </c>
      <c r="F12" s="57"/>
      <c r="G12" s="44"/>
      <c r="H12" s="44"/>
    </row>
    <row r="13" spans="1:8" s="45" customFormat="1" ht="15.75" customHeight="1" x14ac:dyDescent="0.3">
      <c r="A13" s="26">
        <v>9</v>
      </c>
      <c r="B13" s="15" t="s">
        <v>21</v>
      </c>
      <c r="C13" s="13">
        <v>1</v>
      </c>
      <c r="D13" s="95">
        <v>2000</v>
      </c>
      <c r="E13" s="115">
        <f t="shared" si="0"/>
        <v>2000</v>
      </c>
      <c r="F13" s="57" t="s">
        <v>29</v>
      </c>
      <c r="G13" s="44"/>
      <c r="H13" s="44"/>
    </row>
    <row r="14" spans="1:8" s="45" customFormat="1" ht="18" customHeight="1" x14ac:dyDescent="0.3">
      <c r="A14" s="18"/>
      <c r="B14" s="54"/>
      <c r="C14" s="54"/>
      <c r="D14" s="111"/>
      <c r="E14" s="138">
        <f>SUM(E5:E13)</f>
        <v>80000</v>
      </c>
      <c r="F14" s="18"/>
      <c r="G14" s="46"/>
      <c r="H14" s="46"/>
    </row>
    <row r="15" spans="1:8" s="62" customFormat="1" ht="18" customHeight="1" x14ac:dyDescent="0.3">
      <c r="A15" s="66"/>
      <c r="B15" s="75" t="s">
        <v>30</v>
      </c>
      <c r="C15" s="20"/>
      <c r="D15" s="116"/>
      <c r="E15" s="117"/>
      <c r="F15" s="43"/>
      <c r="G15" s="20"/>
      <c r="H15" s="20"/>
    </row>
    <row r="16" spans="1:8" s="27" customFormat="1" ht="18" customHeight="1" x14ac:dyDescent="0.3">
      <c r="A16" s="43">
        <v>10</v>
      </c>
      <c r="B16" s="24" t="s">
        <v>31</v>
      </c>
      <c r="C16" s="10">
        <v>3</v>
      </c>
      <c r="D16" s="118">
        <v>2500</v>
      </c>
      <c r="E16" s="118">
        <v>7500</v>
      </c>
      <c r="F16" s="10" t="s">
        <v>30</v>
      </c>
      <c r="G16" s="20"/>
      <c r="H16" s="20"/>
    </row>
    <row r="17" spans="1:23" s="27" customFormat="1" ht="18" customHeight="1" x14ac:dyDescent="0.3">
      <c r="A17" s="43">
        <v>11</v>
      </c>
      <c r="B17" s="24" t="s">
        <v>32</v>
      </c>
      <c r="C17" s="10">
        <v>40</v>
      </c>
      <c r="D17" s="115">
        <v>240</v>
      </c>
      <c r="E17" s="115">
        <v>9600</v>
      </c>
      <c r="F17" s="10" t="s">
        <v>30</v>
      </c>
      <c r="G17" s="20"/>
      <c r="H17" s="20"/>
    </row>
    <row r="18" spans="1:23" s="27" customFormat="1" ht="18" customHeight="1" x14ac:dyDescent="0.3">
      <c r="A18" s="43">
        <v>12</v>
      </c>
      <c r="B18" s="24" t="s">
        <v>33</v>
      </c>
      <c r="C18" s="10">
        <v>1</v>
      </c>
      <c r="D18" s="115">
        <v>2500</v>
      </c>
      <c r="E18" s="115">
        <v>2500</v>
      </c>
      <c r="F18" s="10" t="s">
        <v>30</v>
      </c>
      <c r="G18" s="20"/>
      <c r="H18" s="20"/>
    </row>
    <row r="19" spans="1:23" s="27" customFormat="1" ht="17.25" customHeight="1" x14ac:dyDescent="0.3">
      <c r="A19" s="43">
        <v>13</v>
      </c>
      <c r="B19" s="79" t="s">
        <v>34</v>
      </c>
      <c r="C19" s="80">
        <v>1</v>
      </c>
      <c r="D19" s="119">
        <v>2500</v>
      </c>
      <c r="E19" s="119">
        <v>2500</v>
      </c>
      <c r="F19" s="80" t="s">
        <v>30</v>
      </c>
      <c r="G19" s="81"/>
      <c r="H19" s="77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3" s="27" customFormat="1" ht="17.25" customHeight="1" x14ac:dyDescent="0.3">
      <c r="A20" s="166"/>
      <c r="B20" s="79"/>
      <c r="C20" s="93"/>
      <c r="D20" s="120"/>
      <c r="E20" s="139">
        <f>SUM(E16:E19)</f>
        <v>22100</v>
      </c>
      <c r="F20" s="80"/>
      <c r="G20" s="81"/>
      <c r="H20" s="77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3" s="20" customFormat="1" ht="17.25" customHeight="1" x14ac:dyDescent="0.3">
      <c r="A21" s="43"/>
      <c r="B21" s="75" t="s">
        <v>36</v>
      </c>
      <c r="C21" s="43"/>
      <c r="D21" s="121"/>
      <c r="E21" s="117"/>
      <c r="F21" s="43"/>
      <c r="G21" s="23"/>
      <c r="H21" s="23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05"/>
    </row>
    <row r="22" spans="1:23" s="20" customFormat="1" ht="17.25" customHeight="1" x14ac:dyDescent="0.3">
      <c r="A22" s="135">
        <v>14</v>
      </c>
      <c r="B22" s="24" t="s">
        <v>37</v>
      </c>
      <c r="C22" s="68">
        <v>2</v>
      </c>
      <c r="D22" s="122">
        <v>2500</v>
      </c>
      <c r="E22" s="123">
        <v>5000</v>
      </c>
      <c r="F22" s="10" t="s">
        <v>38</v>
      </c>
      <c r="G22" s="23"/>
      <c r="H22" s="23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05"/>
    </row>
    <row r="23" spans="1:23" s="20" customFormat="1" ht="17.25" customHeight="1" x14ac:dyDescent="0.3">
      <c r="A23" s="135">
        <v>15</v>
      </c>
      <c r="B23" s="24" t="s">
        <v>39</v>
      </c>
      <c r="C23" s="68">
        <v>10</v>
      </c>
      <c r="D23" s="122">
        <v>400</v>
      </c>
      <c r="E23" s="123">
        <v>4000</v>
      </c>
      <c r="F23" s="10" t="s">
        <v>38</v>
      </c>
      <c r="G23" s="23"/>
      <c r="H23" s="23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105"/>
    </row>
    <row r="24" spans="1:23" s="19" customFormat="1" ht="17.25" customHeight="1" x14ac:dyDescent="0.3">
      <c r="A24" s="135"/>
      <c r="B24" s="107"/>
      <c r="C24" s="107"/>
      <c r="D24" s="122"/>
      <c r="E24" s="140">
        <f>SUM(E22:E23)</f>
        <v>9000</v>
      </c>
      <c r="F24" s="10"/>
      <c r="G24" s="23"/>
      <c r="H24" s="23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</row>
    <row r="25" spans="1:23" ht="17.25" customHeight="1" x14ac:dyDescent="0.3">
      <c r="A25" s="134"/>
      <c r="B25" s="75" t="s">
        <v>47</v>
      </c>
      <c r="C25" s="77"/>
      <c r="D25" s="124"/>
      <c r="E25" s="125"/>
      <c r="F25" s="134"/>
      <c r="G25" s="77"/>
      <c r="H25" s="77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3" ht="17.25" customHeight="1" x14ac:dyDescent="0.3">
      <c r="A26" s="43">
        <v>16</v>
      </c>
      <c r="B26" s="24" t="s">
        <v>43</v>
      </c>
      <c r="C26" s="68">
        <v>3</v>
      </c>
      <c r="D26" s="122">
        <v>1500</v>
      </c>
      <c r="E26" s="123">
        <v>4500</v>
      </c>
      <c r="F26" s="10" t="s">
        <v>44</v>
      </c>
      <c r="G26" s="77"/>
      <c r="H26" s="77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3" ht="17.25" customHeight="1" x14ac:dyDescent="0.3">
      <c r="A27" s="43">
        <v>17</v>
      </c>
      <c r="B27" s="24" t="s">
        <v>45</v>
      </c>
      <c r="C27" s="68">
        <v>1</v>
      </c>
      <c r="D27" s="122">
        <v>5000</v>
      </c>
      <c r="E27" s="123">
        <v>5000</v>
      </c>
      <c r="F27" s="10" t="s">
        <v>44</v>
      </c>
      <c r="G27" s="77"/>
      <c r="H27" s="77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3" ht="17.25" customHeight="1" x14ac:dyDescent="0.3">
      <c r="A28" s="43">
        <v>18</v>
      </c>
      <c r="B28" s="24" t="s">
        <v>46</v>
      </c>
      <c r="C28" s="68">
        <v>2</v>
      </c>
      <c r="D28" s="122">
        <v>5000</v>
      </c>
      <c r="E28" s="123">
        <v>10000</v>
      </c>
      <c r="F28" s="10" t="s">
        <v>44</v>
      </c>
      <c r="G28" s="77"/>
      <c r="H28" s="77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3" ht="17.25" customHeight="1" x14ac:dyDescent="0.3">
      <c r="A29" s="43"/>
      <c r="B29" s="76"/>
      <c r="C29" s="107"/>
      <c r="D29" s="122"/>
      <c r="E29" s="140">
        <f>SUM(E26:E28)</f>
        <v>19500</v>
      </c>
      <c r="F29" s="10"/>
      <c r="G29" s="77"/>
      <c r="H29" s="77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3" ht="13.5" customHeight="1" x14ac:dyDescent="0.25">
      <c r="A30" s="167"/>
      <c r="B30" s="146"/>
      <c r="C30" s="147"/>
      <c r="D30" s="148"/>
      <c r="E30" s="144"/>
      <c r="F30" s="143"/>
      <c r="G30" s="145"/>
      <c r="H30" s="145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3" ht="17.25" customHeight="1" x14ac:dyDescent="0.25">
      <c r="A31" s="167"/>
      <c r="B31" s="146"/>
      <c r="C31" s="147"/>
      <c r="D31" s="148"/>
      <c r="E31" s="312" t="s">
        <v>126</v>
      </c>
      <c r="F31" s="312"/>
      <c r="G31" s="312"/>
      <c r="H31" s="312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3" ht="17.25" customHeight="1" x14ac:dyDescent="0.25">
      <c r="A32" s="167"/>
      <c r="B32" s="146"/>
      <c r="C32" s="147"/>
      <c r="D32" s="148"/>
      <c r="E32" s="312" t="s">
        <v>123</v>
      </c>
      <c r="F32" s="312"/>
      <c r="G32" s="312"/>
      <c r="H32" s="312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ht="17.25" customHeight="1" x14ac:dyDescent="0.25">
      <c r="A33" s="167"/>
      <c r="B33" s="146"/>
      <c r="C33" s="147"/>
      <c r="D33" s="148"/>
      <c r="E33" s="312" t="s">
        <v>124</v>
      </c>
      <c r="F33" s="312"/>
      <c r="G33" s="312"/>
      <c r="H33" s="312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ht="17.25" customHeight="1" x14ac:dyDescent="0.25">
      <c r="A34" s="167"/>
      <c r="B34" s="146"/>
      <c r="C34" s="147"/>
      <c r="D34" s="148"/>
      <c r="E34" s="312" t="s">
        <v>125</v>
      </c>
      <c r="F34" s="312"/>
      <c r="G34" s="312"/>
      <c r="H34" s="312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ht="18" customHeight="1" x14ac:dyDescent="0.3">
      <c r="A35" s="134"/>
      <c r="B35" s="106" t="s">
        <v>51</v>
      </c>
      <c r="C35" s="23"/>
      <c r="D35" s="126"/>
      <c r="E35" s="127"/>
      <c r="F35" s="135"/>
      <c r="G35" s="77"/>
      <c r="H35" s="77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ht="18" customHeight="1" x14ac:dyDescent="0.3">
      <c r="A36" s="43">
        <v>19</v>
      </c>
      <c r="B36" s="24" t="s">
        <v>52</v>
      </c>
      <c r="C36" s="149">
        <v>1</v>
      </c>
      <c r="D36" s="122">
        <v>5000</v>
      </c>
      <c r="E36" s="123">
        <v>5000</v>
      </c>
      <c r="F36" s="10" t="s">
        <v>51</v>
      </c>
      <c r="G36" s="77"/>
      <c r="H36" s="77"/>
    </row>
    <row r="37" spans="1:22" ht="18" customHeight="1" x14ac:dyDescent="0.25">
      <c r="A37" s="134"/>
      <c r="B37" s="76"/>
      <c r="C37" s="149"/>
      <c r="D37" s="122"/>
      <c r="E37" s="140">
        <f>SUM(E36)</f>
        <v>5000</v>
      </c>
      <c r="F37" s="149"/>
      <c r="G37" s="77"/>
      <c r="H37" s="77"/>
    </row>
    <row r="38" spans="1:22" ht="18" customHeight="1" x14ac:dyDescent="0.3">
      <c r="A38" s="134"/>
      <c r="B38" s="75" t="s">
        <v>76</v>
      </c>
      <c r="C38" s="77"/>
      <c r="D38" s="124"/>
      <c r="E38" s="125"/>
      <c r="F38" s="134"/>
      <c r="G38" s="77"/>
      <c r="H38" s="77"/>
    </row>
    <row r="39" spans="1:22" ht="18" customHeight="1" x14ac:dyDescent="0.3">
      <c r="A39" s="26">
        <v>20</v>
      </c>
      <c r="B39" s="24" t="s">
        <v>75</v>
      </c>
      <c r="C39" s="10">
        <v>50</v>
      </c>
      <c r="D39" s="100">
        <v>100</v>
      </c>
      <c r="E39" s="115">
        <v>5000</v>
      </c>
      <c r="F39" s="10" t="s">
        <v>76</v>
      </c>
      <c r="G39" s="77"/>
      <c r="H39" s="77"/>
    </row>
    <row r="40" spans="1:22" ht="18" customHeight="1" x14ac:dyDescent="0.3">
      <c r="A40" s="26"/>
      <c r="B40" s="24"/>
      <c r="C40" s="10"/>
      <c r="D40" s="100"/>
      <c r="E40" s="141">
        <f>SUM(E39)</f>
        <v>5000</v>
      </c>
      <c r="F40" s="10"/>
      <c r="G40" s="77"/>
      <c r="H40" s="77"/>
    </row>
    <row r="41" spans="1:22" ht="18" customHeight="1" x14ac:dyDescent="0.3">
      <c r="A41" s="134"/>
      <c r="B41" s="75" t="s">
        <v>107</v>
      </c>
      <c r="C41" s="77"/>
      <c r="D41" s="124"/>
      <c r="E41" s="125"/>
      <c r="F41" s="134"/>
      <c r="G41" s="77"/>
      <c r="H41" s="77"/>
    </row>
    <row r="42" spans="1:22" ht="18" customHeight="1" x14ac:dyDescent="0.3">
      <c r="A42" s="4">
        <v>21</v>
      </c>
      <c r="B42" s="11" t="s">
        <v>103</v>
      </c>
      <c r="C42" s="4">
        <v>1</v>
      </c>
      <c r="D42" s="128">
        <v>5000</v>
      </c>
      <c r="E42" s="34">
        <v>5000</v>
      </c>
      <c r="F42" s="4" t="s">
        <v>107</v>
      </c>
      <c r="G42" s="77"/>
      <c r="H42" s="77"/>
    </row>
    <row r="43" spans="1:22" ht="18" customHeight="1" x14ac:dyDescent="0.3">
      <c r="A43" s="4">
        <v>22</v>
      </c>
      <c r="B43" s="15" t="s">
        <v>104</v>
      </c>
      <c r="C43" s="4">
        <v>1</v>
      </c>
      <c r="D43" s="128">
        <v>1500</v>
      </c>
      <c r="E43" s="34">
        <v>1500</v>
      </c>
      <c r="F43" s="4" t="s">
        <v>107</v>
      </c>
      <c r="G43" s="77"/>
      <c r="H43" s="77"/>
    </row>
    <row r="44" spans="1:22" ht="18" customHeight="1" x14ac:dyDescent="0.3">
      <c r="A44" s="4">
        <v>23</v>
      </c>
      <c r="B44" s="60" t="s">
        <v>105</v>
      </c>
      <c r="C44" s="13">
        <v>1</v>
      </c>
      <c r="D44" s="95">
        <v>5000</v>
      </c>
      <c r="E44" s="104">
        <v>5000</v>
      </c>
      <c r="F44" s="4" t="s">
        <v>107</v>
      </c>
      <c r="G44" s="77"/>
      <c r="H44" s="77"/>
    </row>
    <row r="45" spans="1:22" ht="18" customHeight="1" x14ac:dyDescent="0.3">
      <c r="A45" s="4">
        <v>24</v>
      </c>
      <c r="B45" s="60" t="s">
        <v>106</v>
      </c>
      <c r="C45" s="13">
        <v>1</v>
      </c>
      <c r="D45" s="95">
        <v>15000</v>
      </c>
      <c r="E45" s="104">
        <v>15000</v>
      </c>
      <c r="F45" s="4" t="s">
        <v>107</v>
      </c>
      <c r="G45" s="77"/>
      <c r="H45" s="77"/>
    </row>
    <row r="46" spans="1:22" ht="18" customHeight="1" x14ac:dyDescent="0.3">
      <c r="A46" s="4">
        <v>25</v>
      </c>
      <c r="B46" s="20" t="s">
        <v>109</v>
      </c>
      <c r="C46" s="20">
        <v>1</v>
      </c>
      <c r="D46" s="116">
        <v>3500</v>
      </c>
      <c r="E46" s="117">
        <v>3500</v>
      </c>
      <c r="F46" s="4" t="s">
        <v>107</v>
      </c>
      <c r="G46" s="77"/>
      <c r="H46" s="77"/>
    </row>
    <row r="47" spans="1:22" ht="18" customHeight="1" x14ac:dyDescent="0.3">
      <c r="A47" s="134"/>
      <c r="B47" s="20"/>
      <c r="C47" s="20"/>
      <c r="D47" s="116"/>
      <c r="E47" s="138">
        <v>30000</v>
      </c>
      <c r="F47" s="4"/>
      <c r="G47" s="77"/>
      <c r="H47" s="77"/>
    </row>
    <row r="48" spans="1:22" ht="18" customHeight="1" x14ac:dyDescent="0.3">
      <c r="A48" s="134"/>
      <c r="B48" s="75" t="s">
        <v>108</v>
      </c>
      <c r="C48" s="77"/>
      <c r="D48" s="124"/>
      <c r="E48" s="125"/>
      <c r="F48" s="134"/>
      <c r="G48" s="77"/>
      <c r="H48" s="77"/>
    </row>
    <row r="49" spans="1:8" ht="18" customHeight="1" x14ac:dyDescent="0.3">
      <c r="A49" s="26">
        <v>26</v>
      </c>
      <c r="B49" s="24" t="s">
        <v>111</v>
      </c>
      <c r="C49" s="10">
        <v>1</v>
      </c>
      <c r="D49" s="132">
        <v>3000</v>
      </c>
      <c r="E49" s="118">
        <f>C49*D49</f>
        <v>3000</v>
      </c>
      <c r="F49" s="10" t="s">
        <v>108</v>
      </c>
      <c r="G49" s="10"/>
      <c r="H49" s="10"/>
    </row>
    <row r="50" spans="1:8" ht="18" customHeight="1" x14ac:dyDescent="0.3">
      <c r="A50" s="56">
        <v>27</v>
      </c>
      <c r="B50" s="58" t="s">
        <v>112</v>
      </c>
      <c r="C50" s="57">
        <v>1</v>
      </c>
      <c r="D50" s="130">
        <v>3000</v>
      </c>
      <c r="E50" s="131">
        <f>C50*D50</f>
        <v>3000</v>
      </c>
      <c r="F50" s="57" t="s">
        <v>108</v>
      </c>
      <c r="G50" s="57"/>
      <c r="H50" s="57"/>
    </row>
    <row r="51" spans="1:8" ht="18" customHeight="1" x14ac:dyDescent="0.3">
      <c r="A51" s="26">
        <v>28</v>
      </c>
      <c r="B51" s="58" t="s">
        <v>113</v>
      </c>
      <c r="C51" s="57">
        <v>10</v>
      </c>
      <c r="D51" s="130">
        <v>435</v>
      </c>
      <c r="E51" s="131">
        <f>C51*D51</f>
        <v>4350</v>
      </c>
      <c r="F51" s="57" t="s">
        <v>108</v>
      </c>
      <c r="G51" s="31"/>
      <c r="H51" s="31"/>
    </row>
    <row r="52" spans="1:8" ht="18" customHeight="1" x14ac:dyDescent="0.3">
      <c r="A52" s="56">
        <v>29</v>
      </c>
      <c r="B52" s="58" t="s">
        <v>114</v>
      </c>
      <c r="C52" s="57">
        <v>1</v>
      </c>
      <c r="D52" s="130">
        <v>3000</v>
      </c>
      <c r="E52" s="131">
        <v>3000</v>
      </c>
      <c r="F52" s="57" t="s">
        <v>108</v>
      </c>
      <c r="G52" s="31"/>
      <c r="H52" s="31"/>
    </row>
    <row r="53" spans="1:8" ht="18" customHeight="1" x14ac:dyDescent="0.3">
      <c r="A53" s="18"/>
      <c r="B53" s="15"/>
      <c r="C53" s="13"/>
      <c r="D53" s="95"/>
      <c r="E53" s="142">
        <f>SUM(E49:E52)</f>
        <v>13350</v>
      </c>
      <c r="F53" s="108"/>
      <c r="G53" s="44"/>
      <c r="H53" s="44"/>
    </row>
    <row r="54" spans="1:8" ht="18" customHeight="1" x14ac:dyDescent="0.3">
      <c r="A54" s="48"/>
      <c r="B54" s="170" t="s">
        <v>177</v>
      </c>
      <c r="C54" s="163"/>
      <c r="D54" s="168"/>
      <c r="E54" s="177"/>
      <c r="F54" s="169"/>
      <c r="G54" s="44"/>
      <c r="H54" s="44"/>
    </row>
    <row r="55" spans="1:8" ht="18" customHeight="1" x14ac:dyDescent="0.3">
      <c r="A55" s="56">
        <v>30</v>
      </c>
      <c r="B55" s="58" t="s">
        <v>127</v>
      </c>
      <c r="C55" s="57">
        <v>4</v>
      </c>
      <c r="D55" s="57">
        <v>3000</v>
      </c>
      <c r="E55" s="114">
        <v>12000</v>
      </c>
      <c r="F55" s="57" t="s">
        <v>128</v>
      </c>
      <c r="G55" s="44"/>
      <c r="H55" s="44"/>
    </row>
    <row r="56" spans="1:8" ht="18" customHeight="1" x14ac:dyDescent="0.3">
      <c r="A56" s="56">
        <v>31</v>
      </c>
      <c r="B56" s="58" t="s">
        <v>129</v>
      </c>
      <c r="C56" s="57">
        <v>1</v>
      </c>
      <c r="D56" s="57">
        <v>3000</v>
      </c>
      <c r="E56" s="114">
        <v>3000</v>
      </c>
      <c r="F56" s="57" t="s">
        <v>128</v>
      </c>
      <c r="G56" s="44"/>
      <c r="H56" s="44"/>
    </row>
    <row r="57" spans="1:8" ht="18" customHeight="1" x14ac:dyDescent="0.35">
      <c r="A57" s="56">
        <v>32</v>
      </c>
      <c r="B57" s="150" t="s">
        <v>134</v>
      </c>
      <c r="C57" s="151">
        <v>30</v>
      </c>
      <c r="D57" s="152">
        <v>400</v>
      </c>
      <c r="E57" s="178">
        <v>6000</v>
      </c>
      <c r="F57" s="153" t="s">
        <v>135</v>
      </c>
      <c r="G57" s="44"/>
      <c r="H57" s="44"/>
    </row>
    <row r="58" spans="1:8" ht="18" customHeight="1" x14ac:dyDescent="0.35">
      <c r="A58" s="56">
        <v>33</v>
      </c>
      <c r="B58" s="154" t="s">
        <v>136</v>
      </c>
      <c r="C58" s="155">
        <v>2</v>
      </c>
      <c r="D58" s="156">
        <v>3000</v>
      </c>
      <c r="E58" s="179">
        <v>6000</v>
      </c>
      <c r="F58" s="155" t="s">
        <v>135</v>
      </c>
      <c r="G58" s="44"/>
      <c r="H58" s="44"/>
    </row>
    <row r="59" spans="1:8" ht="18" customHeight="1" x14ac:dyDescent="0.35">
      <c r="A59" s="172"/>
      <c r="B59" s="173"/>
      <c r="C59" s="174"/>
      <c r="D59" s="175"/>
      <c r="E59" s="175"/>
      <c r="F59" s="174"/>
      <c r="G59" s="176"/>
      <c r="H59" s="176"/>
    </row>
    <row r="60" spans="1:8" ht="18" customHeight="1" x14ac:dyDescent="0.35">
      <c r="A60" s="172"/>
      <c r="B60" s="173"/>
      <c r="C60" s="174"/>
      <c r="D60" s="175"/>
      <c r="E60" s="312" t="s">
        <v>126</v>
      </c>
      <c r="F60" s="312"/>
      <c r="G60" s="312"/>
      <c r="H60" s="312"/>
    </row>
    <row r="61" spans="1:8" ht="18" customHeight="1" x14ac:dyDescent="0.35">
      <c r="A61" s="172"/>
      <c r="B61" s="173"/>
      <c r="C61" s="174"/>
      <c r="D61" s="175"/>
      <c r="E61" s="312" t="s">
        <v>123</v>
      </c>
      <c r="F61" s="312"/>
      <c r="G61" s="312"/>
      <c r="H61" s="312"/>
    </row>
    <row r="62" spans="1:8" ht="18" customHeight="1" x14ac:dyDescent="0.35">
      <c r="A62" s="172"/>
      <c r="B62" s="173"/>
      <c r="C62" s="174"/>
      <c r="D62" s="175"/>
      <c r="E62" s="312" t="s">
        <v>124</v>
      </c>
      <c r="F62" s="312"/>
      <c r="G62" s="312"/>
      <c r="H62" s="312"/>
    </row>
    <row r="63" spans="1:8" ht="18" customHeight="1" x14ac:dyDescent="0.35">
      <c r="A63" s="172"/>
      <c r="B63" s="173"/>
      <c r="C63" s="174"/>
      <c r="D63" s="175"/>
      <c r="E63" s="312" t="s">
        <v>125</v>
      </c>
      <c r="F63" s="312"/>
      <c r="G63" s="312"/>
      <c r="H63" s="312"/>
    </row>
    <row r="64" spans="1:8" ht="18" customHeight="1" x14ac:dyDescent="0.35">
      <c r="A64" s="26">
        <v>34</v>
      </c>
      <c r="B64" s="154" t="s">
        <v>137</v>
      </c>
      <c r="C64" s="151">
        <v>1</v>
      </c>
      <c r="D64" s="156">
        <v>1000</v>
      </c>
      <c r="E64" s="179">
        <v>1000</v>
      </c>
      <c r="F64" s="151" t="s">
        <v>135</v>
      </c>
      <c r="G64" s="44"/>
      <c r="H64" s="44"/>
    </row>
    <row r="65" spans="1:8" ht="18" customHeight="1" x14ac:dyDescent="0.3">
      <c r="A65" s="30">
        <v>35</v>
      </c>
      <c r="B65" s="22" t="s">
        <v>166</v>
      </c>
      <c r="C65" s="4">
        <v>3</v>
      </c>
      <c r="D65" s="14">
        <v>30000</v>
      </c>
      <c r="E65" s="85">
        <f t="shared" ref="E65:E74" si="1">C65*D65</f>
        <v>90000</v>
      </c>
      <c r="F65" s="82" t="s">
        <v>146</v>
      </c>
      <c r="G65" s="77"/>
      <c r="H65" s="77"/>
    </row>
    <row r="66" spans="1:8" ht="18" customHeight="1" x14ac:dyDescent="0.3">
      <c r="A66" s="26">
        <v>36</v>
      </c>
      <c r="B66" s="58" t="s">
        <v>167</v>
      </c>
      <c r="C66" s="57">
        <v>1</v>
      </c>
      <c r="D66" s="57">
        <v>3000</v>
      </c>
      <c r="E66" s="85">
        <f t="shared" si="1"/>
        <v>3000</v>
      </c>
      <c r="F66" s="82" t="s">
        <v>146</v>
      </c>
      <c r="G66" s="77"/>
      <c r="H66" s="77"/>
    </row>
    <row r="67" spans="1:8" ht="18" customHeight="1" x14ac:dyDescent="0.3">
      <c r="A67" s="30">
        <v>37</v>
      </c>
      <c r="B67" s="162" t="s">
        <v>168</v>
      </c>
      <c r="C67" s="163">
        <v>3</v>
      </c>
      <c r="D67" s="164">
        <v>5000</v>
      </c>
      <c r="E67" s="104">
        <f t="shared" si="1"/>
        <v>15000</v>
      </c>
      <c r="F67" s="43" t="s">
        <v>146</v>
      </c>
      <c r="G67" s="77"/>
      <c r="H67" s="77"/>
    </row>
    <row r="68" spans="1:8" ht="18" customHeight="1" x14ac:dyDescent="0.3">
      <c r="A68" s="26">
        <v>38</v>
      </c>
      <c r="B68" s="58" t="s">
        <v>169</v>
      </c>
      <c r="C68" s="57">
        <v>1</v>
      </c>
      <c r="D68" s="57">
        <v>4000</v>
      </c>
      <c r="E68" s="85">
        <f t="shared" si="1"/>
        <v>4000</v>
      </c>
      <c r="F68" s="43" t="s">
        <v>164</v>
      </c>
      <c r="G68" s="77"/>
      <c r="H68" s="77"/>
    </row>
    <row r="69" spans="1:8" ht="18" customHeight="1" x14ac:dyDescent="0.3">
      <c r="A69" s="30">
        <v>39</v>
      </c>
      <c r="B69" s="15" t="s">
        <v>170</v>
      </c>
      <c r="C69" s="13">
        <v>1</v>
      </c>
      <c r="D69" s="88">
        <v>6000</v>
      </c>
      <c r="E69" s="104">
        <f t="shared" si="1"/>
        <v>6000</v>
      </c>
      <c r="F69" s="43" t="s">
        <v>164</v>
      </c>
      <c r="G69" s="77"/>
      <c r="H69" s="77"/>
    </row>
    <row r="70" spans="1:8" ht="18" customHeight="1" x14ac:dyDescent="0.3">
      <c r="A70" s="26">
        <v>40</v>
      </c>
      <c r="B70" s="15" t="s">
        <v>171</v>
      </c>
      <c r="C70" s="13">
        <v>1</v>
      </c>
      <c r="D70" s="165">
        <v>5000</v>
      </c>
      <c r="E70" s="104">
        <f t="shared" si="1"/>
        <v>5000</v>
      </c>
      <c r="F70" s="43" t="s">
        <v>164</v>
      </c>
      <c r="G70" s="77"/>
      <c r="H70" s="77"/>
    </row>
    <row r="71" spans="1:8" ht="18" customHeight="1" x14ac:dyDescent="0.3">
      <c r="A71" s="30">
        <v>41</v>
      </c>
      <c r="B71" s="15" t="s">
        <v>172</v>
      </c>
      <c r="C71" s="13">
        <v>1</v>
      </c>
      <c r="D71" s="165">
        <v>1500</v>
      </c>
      <c r="E71" s="104">
        <f t="shared" si="1"/>
        <v>1500</v>
      </c>
      <c r="F71" s="82" t="s">
        <v>164</v>
      </c>
      <c r="G71" s="77"/>
      <c r="H71" s="77"/>
    </row>
    <row r="72" spans="1:8" ht="18" customHeight="1" x14ac:dyDescent="0.3">
      <c r="A72" s="26">
        <v>42</v>
      </c>
      <c r="B72" s="15" t="s">
        <v>173</v>
      </c>
      <c r="C72" s="13">
        <v>1</v>
      </c>
      <c r="D72" s="165">
        <v>2000</v>
      </c>
      <c r="E72" s="104">
        <f t="shared" si="1"/>
        <v>2000</v>
      </c>
      <c r="F72" s="43" t="s">
        <v>164</v>
      </c>
      <c r="G72" s="77"/>
      <c r="H72" s="77"/>
    </row>
    <row r="73" spans="1:8" ht="18" customHeight="1" x14ac:dyDescent="0.3">
      <c r="A73" s="30">
        <v>43</v>
      </c>
      <c r="B73" s="24" t="s">
        <v>174</v>
      </c>
      <c r="C73" s="10">
        <v>1</v>
      </c>
      <c r="D73" s="94">
        <v>30000</v>
      </c>
      <c r="E73" s="85">
        <f t="shared" si="1"/>
        <v>30000</v>
      </c>
      <c r="F73" s="43" t="s">
        <v>151</v>
      </c>
      <c r="G73" s="77"/>
      <c r="H73" s="77"/>
    </row>
    <row r="74" spans="1:8" ht="18" customHeight="1" x14ac:dyDescent="0.3">
      <c r="A74" s="26">
        <v>44</v>
      </c>
      <c r="B74" s="15" t="s">
        <v>172</v>
      </c>
      <c r="C74" s="13">
        <v>1</v>
      </c>
      <c r="D74" s="165">
        <v>1500</v>
      </c>
      <c r="E74" s="104">
        <f t="shared" si="1"/>
        <v>1500</v>
      </c>
      <c r="F74" s="43" t="s">
        <v>151</v>
      </c>
      <c r="G74" s="77"/>
      <c r="H74" s="77"/>
    </row>
    <row r="75" spans="1:8" ht="18" customHeight="1" x14ac:dyDescent="0.3">
      <c r="A75" s="56"/>
      <c r="B75" s="15"/>
      <c r="C75" s="13"/>
      <c r="D75" s="165"/>
      <c r="E75" s="180">
        <v>186000</v>
      </c>
      <c r="F75" s="43"/>
      <c r="G75" s="77"/>
      <c r="H75" s="77"/>
    </row>
    <row r="76" spans="1:8" ht="18" customHeight="1" x14ac:dyDescent="0.3">
      <c r="A76" s="313" t="s">
        <v>178</v>
      </c>
      <c r="B76" s="313"/>
      <c r="C76" s="313"/>
      <c r="D76" s="313"/>
      <c r="E76" s="181">
        <f>E75+E53+E47+E40+E37+E29+E24+E20+E14</f>
        <v>369950</v>
      </c>
      <c r="F76" s="182"/>
      <c r="G76" s="183"/>
      <c r="H76" s="183"/>
    </row>
    <row r="77" spans="1:8" ht="18" customHeight="1" x14ac:dyDescent="0.25">
      <c r="F77" s="136"/>
      <c r="G77" s="7"/>
      <c r="H77" s="7"/>
    </row>
    <row r="78" spans="1:8" ht="18" customHeight="1" x14ac:dyDescent="0.25">
      <c r="E78" s="312" t="s">
        <v>126</v>
      </c>
      <c r="F78" s="312"/>
      <c r="G78" s="312"/>
      <c r="H78" s="312"/>
    </row>
    <row r="79" spans="1:8" ht="18" customHeight="1" x14ac:dyDescent="0.25">
      <c r="E79" s="312" t="s">
        <v>123</v>
      </c>
      <c r="F79" s="312"/>
      <c r="G79" s="312"/>
      <c r="H79" s="312"/>
    </row>
    <row r="80" spans="1:8" ht="18" customHeight="1" x14ac:dyDescent="0.25">
      <c r="E80" s="312" t="s">
        <v>124</v>
      </c>
      <c r="F80" s="312"/>
      <c r="G80" s="312"/>
      <c r="H80" s="312"/>
    </row>
    <row r="81" spans="5:8" ht="18" customHeight="1" x14ac:dyDescent="0.25">
      <c r="E81" s="312" t="s">
        <v>125</v>
      </c>
      <c r="F81" s="312"/>
      <c r="G81" s="312"/>
      <c r="H81" s="312"/>
    </row>
    <row r="82" spans="5:8" ht="18" customHeight="1" x14ac:dyDescent="0.25">
      <c r="F82" s="136"/>
      <c r="G82" s="7"/>
      <c r="H82" s="7"/>
    </row>
    <row r="83" spans="5:8" ht="18" customHeight="1" x14ac:dyDescent="0.25">
      <c r="F83" s="136"/>
      <c r="G83" s="7"/>
      <c r="H83" s="7"/>
    </row>
    <row r="84" spans="5:8" ht="18" customHeight="1" x14ac:dyDescent="0.25">
      <c r="F84" s="136"/>
      <c r="G84" s="7"/>
      <c r="H84" s="7"/>
    </row>
    <row r="85" spans="5:8" ht="18" customHeight="1" x14ac:dyDescent="0.25">
      <c r="F85" s="136"/>
      <c r="G85" s="7"/>
      <c r="H85" s="7"/>
    </row>
    <row r="86" spans="5:8" ht="18" customHeight="1" x14ac:dyDescent="0.25">
      <c r="F86" s="136"/>
      <c r="G86" s="7"/>
      <c r="H86" s="7"/>
    </row>
    <row r="87" spans="5:8" ht="18" customHeight="1" x14ac:dyDescent="0.25">
      <c r="F87" s="136"/>
      <c r="G87" s="7"/>
      <c r="H87" s="7"/>
    </row>
    <row r="88" spans="5:8" ht="18" customHeight="1" x14ac:dyDescent="0.25">
      <c r="F88" s="136"/>
      <c r="G88" s="7"/>
      <c r="H88" s="7"/>
    </row>
    <row r="89" spans="5:8" ht="18" customHeight="1" x14ac:dyDescent="0.25">
      <c r="F89" s="136"/>
      <c r="G89" s="7"/>
      <c r="H89" s="7"/>
    </row>
    <row r="90" spans="5:8" ht="18" customHeight="1" x14ac:dyDescent="0.25">
      <c r="F90" s="136"/>
      <c r="G90" s="7"/>
      <c r="H90" s="7"/>
    </row>
    <row r="91" spans="5:8" ht="18" customHeight="1" x14ac:dyDescent="0.25">
      <c r="F91" s="136"/>
      <c r="G91" s="7"/>
      <c r="H91" s="7"/>
    </row>
    <row r="92" spans="5:8" ht="18" customHeight="1" x14ac:dyDescent="0.25">
      <c r="F92" s="136"/>
      <c r="G92" s="7"/>
      <c r="H92" s="7"/>
    </row>
    <row r="93" spans="5:8" ht="18" customHeight="1" x14ac:dyDescent="0.25">
      <c r="F93" s="136"/>
      <c r="G93" s="7"/>
      <c r="H93" s="7"/>
    </row>
    <row r="94" spans="5:8" ht="18" customHeight="1" x14ac:dyDescent="0.25">
      <c r="F94" s="136"/>
      <c r="G94" s="7"/>
      <c r="H94" s="7"/>
    </row>
    <row r="95" spans="5:8" ht="18" customHeight="1" x14ac:dyDescent="0.25">
      <c r="F95" s="136"/>
      <c r="G95" s="7"/>
      <c r="H95" s="7"/>
    </row>
    <row r="96" spans="5:8" ht="18" customHeight="1" x14ac:dyDescent="0.25">
      <c r="F96" s="136"/>
      <c r="G96" s="7"/>
      <c r="H96" s="7"/>
    </row>
    <row r="97" spans="6:8" ht="18" customHeight="1" x14ac:dyDescent="0.25">
      <c r="F97" s="136"/>
      <c r="G97" s="7"/>
      <c r="H97" s="7"/>
    </row>
    <row r="98" spans="6:8" ht="18" customHeight="1" x14ac:dyDescent="0.25">
      <c r="F98" s="136"/>
      <c r="G98" s="7"/>
      <c r="H98" s="7"/>
    </row>
    <row r="99" spans="6:8" ht="18" customHeight="1" x14ac:dyDescent="0.25">
      <c r="F99" s="136"/>
      <c r="G99" s="7"/>
      <c r="H99" s="7"/>
    </row>
    <row r="100" spans="6:8" ht="18" customHeight="1" x14ac:dyDescent="0.25">
      <c r="F100" s="136"/>
      <c r="G100" s="7"/>
      <c r="H100" s="7"/>
    </row>
    <row r="101" spans="6:8" ht="18" customHeight="1" x14ac:dyDescent="0.25">
      <c r="F101" s="136"/>
      <c r="G101" s="7"/>
      <c r="H101" s="7"/>
    </row>
    <row r="102" spans="6:8" ht="18" customHeight="1" x14ac:dyDescent="0.25">
      <c r="F102" s="136"/>
      <c r="G102" s="7"/>
      <c r="H102" s="7"/>
    </row>
    <row r="103" spans="6:8" ht="18" customHeight="1" x14ac:dyDescent="0.25">
      <c r="F103" s="136"/>
      <c r="G103" s="7"/>
      <c r="H103" s="7"/>
    </row>
    <row r="104" spans="6:8" ht="18" customHeight="1" x14ac:dyDescent="0.25">
      <c r="F104" s="136"/>
      <c r="G104" s="7"/>
      <c r="H104" s="7"/>
    </row>
    <row r="105" spans="6:8" ht="18" customHeight="1" x14ac:dyDescent="0.25">
      <c r="F105" s="136"/>
      <c r="G105" s="7"/>
      <c r="H105" s="7"/>
    </row>
    <row r="106" spans="6:8" ht="18" customHeight="1" x14ac:dyDescent="0.25">
      <c r="F106" s="136"/>
      <c r="G106" s="7"/>
      <c r="H106" s="7"/>
    </row>
    <row r="107" spans="6:8" ht="18" customHeight="1" x14ac:dyDescent="0.25">
      <c r="F107" s="136"/>
      <c r="G107" s="7"/>
      <c r="H107" s="7"/>
    </row>
    <row r="108" spans="6:8" ht="18" customHeight="1" x14ac:dyDescent="0.25">
      <c r="F108" s="136"/>
      <c r="G108" s="7"/>
      <c r="H108" s="7"/>
    </row>
    <row r="109" spans="6:8" ht="18" customHeight="1" x14ac:dyDescent="0.25">
      <c r="F109" s="136"/>
      <c r="G109" s="7"/>
      <c r="H109" s="7"/>
    </row>
    <row r="110" spans="6:8" ht="18" customHeight="1" x14ac:dyDescent="0.25">
      <c r="F110" s="136"/>
      <c r="G110" s="7"/>
      <c r="H110" s="7"/>
    </row>
    <row r="111" spans="6:8" ht="18" customHeight="1" x14ac:dyDescent="0.25">
      <c r="F111" s="136"/>
      <c r="G111" s="7"/>
      <c r="H111" s="7"/>
    </row>
    <row r="112" spans="6:8" ht="18" customHeight="1" x14ac:dyDescent="0.25">
      <c r="F112" s="136"/>
      <c r="G112" s="7"/>
      <c r="H112" s="7"/>
    </row>
    <row r="113" spans="6:8" ht="18" customHeight="1" x14ac:dyDescent="0.25">
      <c r="F113" s="136"/>
      <c r="G113" s="7"/>
      <c r="H113" s="7"/>
    </row>
    <row r="114" spans="6:8" ht="18" customHeight="1" x14ac:dyDescent="0.25">
      <c r="F114" s="136"/>
      <c r="G114" s="7"/>
      <c r="H114" s="7"/>
    </row>
    <row r="115" spans="6:8" ht="18" customHeight="1" x14ac:dyDescent="0.25">
      <c r="F115" s="136"/>
      <c r="G115" s="7"/>
      <c r="H115" s="7"/>
    </row>
    <row r="116" spans="6:8" ht="18" customHeight="1" x14ac:dyDescent="0.25">
      <c r="F116" s="136"/>
      <c r="G116" s="7"/>
      <c r="H116" s="7"/>
    </row>
    <row r="117" spans="6:8" ht="18" customHeight="1" x14ac:dyDescent="0.25">
      <c r="F117" s="136"/>
      <c r="G117" s="7"/>
      <c r="H117" s="7"/>
    </row>
  </sheetData>
  <mergeCells count="15">
    <mergeCell ref="A1:H1"/>
    <mergeCell ref="A2:H2"/>
    <mergeCell ref="E31:H31"/>
    <mergeCell ref="E32:H32"/>
    <mergeCell ref="E33:H33"/>
    <mergeCell ref="E34:H34"/>
    <mergeCell ref="E60:H60"/>
    <mergeCell ref="E61:H61"/>
    <mergeCell ref="E62:H62"/>
    <mergeCell ref="E63:H63"/>
    <mergeCell ref="E78:H78"/>
    <mergeCell ref="E79:H79"/>
    <mergeCell ref="E80:H80"/>
    <mergeCell ref="E81:H81"/>
    <mergeCell ref="A76:D76"/>
  </mergeCells>
  <pageMargins left="0.23622047244094491" right="0.23622047244094491" top="0.23622047244094491" bottom="0.23622047244094491" header="0.31496062992125984" footer="0.31496062992125984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43" workbookViewId="0">
      <selection activeCell="D59" sqref="D59"/>
    </sheetView>
  </sheetViews>
  <sheetFormatPr defaultColWidth="9" defaultRowHeight="18.75" x14ac:dyDescent="0.3"/>
  <cols>
    <col min="1" max="1" width="4.75" style="5" customWidth="1"/>
    <col min="2" max="2" width="52.375" style="6" customWidth="1"/>
    <col min="3" max="3" width="7.75" style="5" customWidth="1"/>
    <col min="4" max="4" width="10.375" style="33" customWidth="1"/>
    <col min="5" max="5" width="11.75" style="197" customWidth="1"/>
    <col min="6" max="6" width="26" style="186" customWidth="1"/>
    <col min="7" max="7" width="4.875" style="19" customWidth="1"/>
    <col min="8" max="8" width="6.25" style="19" customWidth="1"/>
    <col min="9" max="16384" width="9" style="6"/>
  </cols>
  <sheetData>
    <row r="1" spans="1:8" s="27" customFormat="1" ht="16.5" customHeight="1" x14ac:dyDescent="0.3">
      <c r="A1" s="316" t="s">
        <v>9</v>
      </c>
      <c r="B1" s="316"/>
      <c r="C1" s="316"/>
      <c r="D1" s="316"/>
      <c r="E1" s="316"/>
      <c r="F1" s="316"/>
      <c r="G1" s="316"/>
      <c r="H1" s="316"/>
    </row>
    <row r="2" spans="1:8" ht="16.5" customHeight="1" x14ac:dyDescent="0.3">
      <c r="A2" s="317" t="s">
        <v>10</v>
      </c>
      <c r="B2" s="317"/>
      <c r="C2" s="317"/>
      <c r="D2" s="317"/>
      <c r="E2" s="317"/>
      <c r="F2" s="317"/>
      <c r="G2" s="317"/>
      <c r="H2" s="317"/>
    </row>
    <row r="3" spans="1:8" ht="39" customHeight="1" x14ac:dyDescent="0.3">
      <c r="A3" s="184" t="s">
        <v>0</v>
      </c>
      <c r="B3" s="3" t="s">
        <v>1</v>
      </c>
      <c r="C3" s="3" t="s">
        <v>2</v>
      </c>
      <c r="D3" s="3" t="s">
        <v>4</v>
      </c>
      <c r="E3" s="122" t="s">
        <v>8</v>
      </c>
      <c r="F3" s="149" t="s">
        <v>5</v>
      </c>
      <c r="G3" s="3" t="s">
        <v>6</v>
      </c>
      <c r="H3" s="3" t="s">
        <v>7</v>
      </c>
    </row>
    <row r="4" spans="1:8" s="27" customFormat="1" ht="18" customHeight="1" x14ac:dyDescent="0.3">
      <c r="A4" s="8"/>
      <c r="B4" s="70" t="s">
        <v>29</v>
      </c>
      <c r="C4" s="31"/>
      <c r="D4" s="74"/>
      <c r="E4" s="113"/>
      <c r="F4" s="31"/>
      <c r="G4" s="68"/>
      <c r="H4" s="68"/>
    </row>
    <row r="5" spans="1:8" s="27" customFormat="1" ht="18" customHeight="1" x14ac:dyDescent="0.3">
      <c r="A5" s="43">
        <v>1</v>
      </c>
      <c r="B5" s="58" t="s">
        <v>213</v>
      </c>
      <c r="C5" s="57">
        <v>1</v>
      </c>
      <c r="D5" s="59">
        <v>23000</v>
      </c>
      <c r="E5" s="114">
        <f>D5*C5</f>
        <v>23000</v>
      </c>
      <c r="F5" s="57" t="s">
        <v>29</v>
      </c>
      <c r="G5" s="20"/>
      <c r="H5" s="20"/>
    </row>
    <row r="6" spans="1:8" s="27" customFormat="1" ht="18" customHeight="1" x14ac:dyDescent="0.3">
      <c r="A6" s="43"/>
      <c r="B6" s="58"/>
      <c r="C6" s="57"/>
      <c r="D6" s="59"/>
      <c r="E6" s="188">
        <f>SUM(E5)</f>
        <v>23000</v>
      </c>
      <c r="F6" s="57"/>
      <c r="G6" s="20"/>
      <c r="H6" s="20"/>
    </row>
    <row r="7" spans="1:8" s="27" customFormat="1" ht="18" customHeight="1" x14ac:dyDescent="0.3">
      <c r="A7" s="43"/>
      <c r="B7" s="75" t="s">
        <v>30</v>
      </c>
      <c r="C7" s="20"/>
      <c r="D7" s="185"/>
      <c r="E7" s="117"/>
      <c r="F7" s="43"/>
      <c r="G7" s="20"/>
      <c r="H7" s="20"/>
    </row>
    <row r="8" spans="1:8" s="27" customFormat="1" ht="18" customHeight="1" x14ac:dyDescent="0.3">
      <c r="A8" s="43">
        <v>2</v>
      </c>
      <c r="B8" s="24" t="s">
        <v>31</v>
      </c>
      <c r="C8" s="10">
        <v>4</v>
      </c>
      <c r="D8" s="78">
        <v>2500</v>
      </c>
      <c r="E8" s="118">
        <v>10000</v>
      </c>
      <c r="F8" s="10" t="s">
        <v>30</v>
      </c>
      <c r="G8" s="20"/>
      <c r="H8" s="20"/>
    </row>
    <row r="9" spans="1:8" s="27" customFormat="1" ht="18" customHeight="1" x14ac:dyDescent="0.3">
      <c r="A9" s="43"/>
      <c r="B9" s="24"/>
      <c r="C9" s="10"/>
      <c r="D9" s="78"/>
      <c r="E9" s="189">
        <f>SUM(E8)</f>
        <v>10000</v>
      </c>
      <c r="F9" s="10"/>
      <c r="G9" s="20"/>
      <c r="H9" s="20"/>
    </row>
    <row r="10" spans="1:8" s="27" customFormat="1" ht="18" customHeight="1" x14ac:dyDescent="0.3">
      <c r="A10" s="43"/>
      <c r="B10" s="75" t="s">
        <v>44</v>
      </c>
      <c r="C10" s="4"/>
      <c r="D10" s="34"/>
      <c r="E10" s="190"/>
      <c r="F10" s="12"/>
      <c r="G10" s="20"/>
      <c r="H10" s="20"/>
    </row>
    <row r="11" spans="1:8" s="27" customFormat="1" ht="18" customHeight="1" x14ac:dyDescent="0.3">
      <c r="A11" s="30">
        <v>3</v>
      </c>
      <c r="B11" s="58" t="s">
        <v>48</v>
      </c>
      <c r="C11" s="31">
        <v>1</v>
      </c>
      <c r="D11" s="114">
        <v>6990</v>
      </c>
      <c r="E11" s="114">
        <v>6990</v>
      </c>
      <c r="F11" s="43" t="s">
        <v>44</v>
      </c>
      <c r="G11" s="20"/>
      <c r="H11" s="20"/>
    </row>
    <row r="12" spans="1:8" s="27" customFormat="1" ht="18" customHeight="1" x14ac:dyDescent="0.3">
      <c r="A12" s="43">
        <v>4</v>
      </c>
      <c r="B12" s="22" t="s">
        <v>213</v>
      </c>
      <c r="C12" s="4">
        <v>1</v>
      </c>
      <c r="D12" s="34">
        <v>23000</v>
      </c>
      <c r="E12" s="192">
        <v>23000</v>
      </c>
      <c r="F12" s="12" t="s">
        <v>44</v>
      </c>
      <c r="G12" s="20"/>
      <c r="H12" s="20"/>
    </row>
    <row r="13" spans="1:8" s="27" customFormat="1" ht="18" customHeight="1" x14ac:dyDescent="0.3">
      <c r="A13" s="43"/>
      <c r="B13" s="22"/>
      <c r="C13" s="4"/>
      <c r="D13" s="34"/>
      <c r="E13" s="191">
        <f>SUM(E11:E12)</f>
        <v>29990</v>
      </c>
      <c r="F13" s="12"/>
      <c r="G13" s="20"/>
      <c r="H13" s="20"/>
    </row>
    <row r="14" spans="1:8" s="27" customFormat="1" ht="18" customHeight="1" x14ac:dyDescent="0.3">
      <c r="A14" s="43"/>
      <c r="B14" s="36" t="s">
        <v>55</v>
      </c>
      <c r="C14" s="4"/>
      <c r="D14" s="34"/>
      <c r="E14" s="190"/>
      <c r="F14" s="12"/>
      <c r="G14" s="20"/>
      <c r="H14" s="20"/>
    </row>
    <row r="15" spans="1:8" s="27" customFormat="1" ht="18" customHeight="1" x14ac:dyDescent="0.3">
      <c r="A15" s="43">
        <v>5</v>
      </c>
      <c r="B15" s="84" t="s">
        <v>214</v>
      </c>
      <c r="C15" s="43">
        <v>1</v>
      </c>
      <c r="D15" s="32">
        <v>23000</v>
      </c>
      <c r="E15" s="117">
        <v>23000</v>
      </c>
      <c r="F15" s="82" t="s">
        <v>56</v>
      </c>
      <c r="G15" s="20"/>
      <c r="H15" s="20"/>
    </row>
    <row r="16" spans="1:8" s="27" customFormat="1" ht="18" customHeight="1" x14ac:dyDescent="0.3">
      <c r="A16" s="43">
        <v>6</v>
      </c>
      <c r="B16" s="84" t="s">
        <v>57</v>
      </c>
      <c r="C16" s="4">
        <v>1</v>
      </c>
      <c r="D16" s="34">
        <v>2500</v>
      </c>
      <c r="E16" s="192">
        <v>2500</v>
      </c>
      <c r="F16" s="82" t="s">
        <v>56</v>
      </c>
      <c r="G16" s="20"/>
      <c r="H16" s="20"/>
    </row>
    <row r="17" spans="1:8" s="27" customFormat="1" ht="18" customHeight="1" x14ac:dyDescent="0.3">
      <c r="A17" s="43"/>
      <c r="B17" s="84"/>
      <c r="C17" s="4"/>
      <c r="D17" s="34"/>
      <c r="E17" s="193">
        <f>SUM(E15:E16)</f>
        <v>25500</v>
      </c>
      <c r="F17" s="82"/>
      <c r="G17" s="20"/>
      <c r="H17" s="20"/>
    </row>
    <row r="18" spans="1:8" s="27" customFormat="1" ht="18" customHeight="1" x14ac:dyDescent="0.3">
      <c r="A18" s="43"/>
      <c r="B18" s="36" t="s">
        <v>82</v>
      </c>
      <c r="C18" s="4"/>
      <c r="D18" s="34"/>
      <c r="E18" s="190"/>
      <c r="F18" s="12"/>
      <c r="G18" s="20"/>
      <c r="H18" s="20"/>
    </row>
    <row r="19" spans="1:8" s="27" customFormat="1" ht="18" customHeight="1" x14ac:dyDescent="0.3">
      <c r="A19" s="10">
        <v>7</v>
      </c>
      <c r="B19" s="24" t="s">
        <v>215</v>
      </c>
      <c r="C19" s="10">
        <v>2</v>
      </c>
      <c r="D19" s="55">
        <v>17000</v>
      </c>
      <c r="E19" s="115">
        <v>34000</v>
      </c>
      <c r="F19" s="10" t="s">
        <v>82</v>
      </c>
      <c r="G19" s="20"/>
      <c r="H19" s="20"/>
    </row>
    <row r="20" spans="1:8" s="27" customFormat="1" ht="18" customHeight="1" x14ac:dyDescent="0.3">
      <c r="A20" s="10">
        <v>8</v>
      </c>
      <c r="B20" s="24" t="s">
        <v>98</v>
      </c>
      <c r="C20" s="10">
        <v>1</v>
      </c>
      <c r="D20" s="55">
        <v>3000</v>
      </c>
      <c r="E20" s="115">
        <v>3000</v>
      </c>
      <c r="F20" s="10" t="s">
        <v>82</v>
      </c>
      <c r="G20" s="20"/>
      <c r="H20" s="20"/>
    </row>
    <row r="21" spans="1:8" s="27" customFormat="1" ht="18" customHeight="1" x14ac:dyDescent="0.3">
      <c r="A21" s="10">
        <v>9</v>
      </c>
      <c r="B21" s="24" t="s">
        <v>99</v>
      </c>
      <c r="C21" s="43">
        <v>1</v>
      </c>
      <c r="D21" s="115">
        <v>24200</v>
      </c>
      <c r="E21" s="115">
        <v>24200</v>
      </c>
      <c r="F21" s="10" t="s">
        <v>82</v>
      </c>
      <c r="G21" s="20"/>
      <c r="H21" s="20"/>
    </row>
    <row r="22" spans="1:8" s="27" customFormat="1" ht="18" customHeight="1" x14ac:dyDescent="0.3">
      <c r="A22" s="43">
        <v>10</v>
      </c>
      <c r="B22" s="84" t="s">
        <v>179</v>
      </c>
      <c r="C22" s="43">
        <v>1</v>
      </c>
      <c r="D22" s="115">
        <v>2000</v>
      </c>
      <c r="E22" s="115">
        <v>2000</v>
      </c>
      <c r="F22" s="10" t="s">
        <v>82</v>
      </c>
      <c r="G22" s="20"/>
      <c r="H22" s="20"/>
    </row>
    <row r="23" spans="1:8" s="27" customFormat="1" ht="18" customHeight="1" x14ac:dyDescent="0.3">
      <c r="A23" s="10"/>
      <c r="B23" s="24"/>
      <c r="C23" s="43"/>
      <c r="D23" s="115"/>
      <c r="E23" s="141">
        <f>SUM(E19:E22)</f>
        <v>63200</v>
      </c>
      <c r="F23" s="10"/>
      <c r="G23" s="20"/>
      <c r="H23" s="20"/>
    </row>
    <row r="24" spans="1:8" ht="18" customHeight="1" x14ac:dyDescent="0.3">
      <c r="A24" s="43"/>
      <c r="B24" s="75" t="s">
        <v>101</v>
      </c>
      <c r="C24" s="43"/>
      <c r="D24" s="185"/>
      <c r="E24" s="117"/>
      <c r="F24" s="43"/>
      <c r="G24" s="20"/>
      <c r="H24" s="20"/>
    </row>
    <row r="25" spans="1:8" ht="18" customHeight="1" x14ac:dyDescent="0.3">
      <c r="A25" s="4">
        <v>11</v>
      </c>
      <c r="B25" s="11" t="s">
        <v>100</v>
      </c>
      <c r="C25" s="4">
        <v>1</v>
      </c>
      <c r="D25" s="103">
        <v>18000</v>
      </c>
      <c r="E25" s="34">
        <v>18000</v>
      </c>
      <c r="F25" s="4" t="s">
        <v>107</v>
      </c>
      <c r="G25" s="20"/>
      <c r="H25" s="20"/>
    </row>
    <row r="26" spans="1:8" ht="18" customHeight="1" x14ac:dyDescent="0.3">
      <c r="A26" s="4">
        <v>12</v>
      </c>
      <c r="B26" s="15" t="s">
        <v>102</v>
      </c>
      <c r="C26" s="4">
        <v>1</v>
      </c>
      <c r="D26" s="103">
        <v>20000</v>
      </c>
      <c r="E26" s="34">
        <v>20000</v>
      </c>
      <c r="F26" s="4" t="s">
        <v>107</v>
      </c>
      <c r="G26" s="20"/>
      <c r="H26" s="20"/>
    </row>
    <row r="27" spans="1:8" s="27" customFormat="1" ht="18" customHeight="1" x14ac:dyDescent="0.3">
      <c r="A27" s="4"/>
      <c r="B27" s="15"/>
      <c r="C27" s="4"/>
      <c r="D27" s="103"/>
      <c r="E27" s="194">
        <f>SUM(E25:E26)</f>
        <v>38000</v>
      </c>
      <c r="F27" s="4"/>
      <c r="G27" s="20"/>
      <c r="H27" s="20"/>
    </row>
    <row r="28" spans="1:8" s="27" customFormat="1" ht="10.5" customHeight="1" x14ac:dyDescent="0.3">
      <c r="A28" s="203"/>
      <c r="B28" s="204"/>
      <c r="C28" s="203"/>
      <c r="D28" s="205"/>
      <c r="E28" s="206"/>
      <c r="F28" s="203"/>
      <c r="G28" s="207"/>
      <c r="H28" s="207"/>
    </row>
    <row r="29" spans="1:8" s="27" customFormat="1" ht="18" customHeight="1" x14ac:dyDescent="0.3">
      <c r="A29" s="203"/>
      <c r="B29" s="204"/>
      <c r="C29" s="203"/>
      <c r="D29" s="205"/>
      <c r="E29" s="312" t="s">
        <v>126</v>
      </c>
      <c r="F29" s="312"/>
      <c r="G29" s="312"/>
      <c r="H29" s="312"/>
    </row>
    <row r="30" spans="1:8" s="27" customFormat="1" ht="15.75" customHeight="1" x14ac:dyDescent="0.3">
      <c r="A30" s="203"/>
      <c r="B30" s="204"/>
      <c r="C30" s="203"/>
      <c r="D30" s="205"/>
      <c r="E30" s="312" t="s">
        <v>123</v>
      </c>
      <c r="F30" s="312"/>
      <c r="G30" s="312"/>
      <c r="H30" s="312"/>
    </row>
    <row r="31" spans="1:8" s="27" customFormat="1" ht="15.75" customHeight="1" x14ac:dyDescent="0.3">
      <c r="A31" s="203"/>
      <c r="B31" s="204"/>
      <c r="C31" s="203"/>
      <c r="D31" s="205"/>
      <c r="E31" s="312" t="s">
        <v>124</v>
      </c>
      <c r="F31" s="312"/>
      <c r="G31" s="312"/>
      <c r="H31" s="312"/>
    </row>
    <row r="32" spans="1:8" s="27" customFormat="1" ht="15.75" customHeight="1" x14ac:dyDescent="0.3">
      <c r="A32" s="203"/>
      <c r="B32" s="204"/>
      <c r="C32" s="203"/>
      <c r="D32" s="205"/>
      <c r="E32" s="312" t="s">
        <v>125</v>
      </c>
      <c r="F32" s="312"/>
      <c r="G32" s="312"/>
      <c r="H32" s="312"/>
    </row>
    <row r="33" spans="1:8" ht="18" customHeight="1" x14ac:dyDescent="0.3">
      <c r="A33" s="43"/>
      <c r="B33" s="75" t="s">
        <v>108</v>
      </c>
      <c r="C33" s="43"/>
      <c r="D33" s="185"/>
      <c r="E33" s="117"/>
      <c r="F33" s="43"/>
      <c r="G33" s="20"/>
      <c r="H33" s="20"/>
    </row>
    <row r="34" spans="1:8" ht="18" customHeight="1" x14ac:dyDescent="0.3">
      <c r="A34" s="43">
        <v>13</v>
      </c>
      <c r="B34" s="109" t="s">
        <v>115</v>
      </c>
      <c r="C34" s="4">
        <v>2</v>
      </c>
      <c r="D34" s="34">
        <v>15000</v>
      </c>
      <c r="E34" s="117">
        <f t="shared" ref="E34:E35" si="0">C34*D34</f>
        <v>30000</v>
      </c>
      <c r="F34" s="10" t="s">
        <v>108</v>
      </c>
      <c r="G34" s="20"/>
      <c r="H34" s="20"/>
    </row>
    <row r="35" spans="1:8" ht="18" customHeight="1" x14ac:dyDescent="0.3">
      <c r="A35" s="43">
        <v>14</v>
      </c>
      <c r="B35" s="110" t="s">
        <v>116</v>
      </c>
      <c r="C35" s="4">
        <v>4</v>
      </c>
      <c r="D35" s="34">
        <v>5400</v>
      </c>
      <c r="E35" s="117">
        <f t="shared" si="0"/>
        <v>21600</v>
      </c>
      <c r="F35" s="10" t="s">
        <v>108</v>
      </c>
      <c r="G35" s="20"/>
      <c r="H35" s="20"/>
    </row>
    <row r="36" spans="1:8" ht="18" customHeight="1" x14ac:dyDescent="0.3">
      <c r="A36" s="43">
        <v>15</v>
      </c>
      <c r="B36" s="24" t="s">
        <v>121</v>
      </c>
      <c r="C36" s="4">
        <v>3</v>
      </c>
      <c r="D36" s="34">
        <v>23000</v>
      </c>
      <c r="E36" s="117">
        <f>C36*D36</f>
        <v>69000</v>
      </c>
      <c r="F36" s="10" t="s">
        <v>108</v>
      </c>
      <c r="G36" s="20"/>
      <c r="H36" s="20"/>
    </row>
    <row r="37" spans="1:8" ht="18" customHeight="1" x14ac:dyDescent="0.3">
      <c r="A37" s="43">
        <v>16</v>
      </c>
      <c r="B37" s="24" t="s">
        <v>117</v>
      </c>
      <c r="C37" s="4">
        <v>4</v>
      </c>
      <c r="D37" s="34">
        <v>4500</v>
      </c>
      <c r="E37" s="117">
        <f>C37*D37</f>
        <v>18000</v>
      </c>
      <c r="F37" s="10" t="s">
        <v>108</v>
      </c>
      <c r="G37" s="20"/>
      <c r="H37" s="20"/>
    </row>
    <row r="38" spans="1:8" ht="18" customHeight="1" x14ac:dyDescent="0.3">
      <c r="A38" s="43">
        <v>17</v>
      </c>
      <c r="B38" s="110" t="s">
        <v>118</v>
      </c>
      <c r="C38" s="4">
        <v>6</v>
      </c>
      <c r="D38" s="34">
        <v>300</v>
      </c>
      <c r="E38" s="117">
        <f t="shared" ref="E38:E40" si="1">C38*D38</f>
        <v>1800</v>
      </c>
      <c r="F38" s="10" t="s">
        <v>108</v>
      </c>
      <c r="G38" s="20"/>
      <c r="H38" s="20"/>
    </row>
    <row r="39" spans="1:8" ht="18" customHeight="1" x14ac:dyDescent="0.3">
      <c r="A39" s="43">
        <v>18</v>
      </c>
      <c r="B39" s="110" t="s">
        <v>119</v>
      </c>
      <c r="C39" s="4">
        <v>6</v>
      </c>
      <c r="D39" s="34">
        <v>300</v>
      </c>
      <c r="E39" s="117">
        <f t="shared" si="1"/>
        <v>1800</v>
      </c>
      <c r="F39" s="10" t="s">
        <v>108</v>
      </c>
      <c r="G39" s="20"/>
      <c r="H39" s="20"/>
    </row>
    <row r="40" spans="1:8" ht="18" customHeight="1" x14ac:dyDescent="0.3">
      <c r="A40" s="43">
        <v>19</v>
      </c>
      <c r="B40" s="110" t="s">
        <v>120</v>
      </c>
      <c r="C40" s="4">
        <v>5</v>
      </c>
      <c r="D40" s="34">
        <v>2500</v>
      </c>
      <c r="E40" s="117">
        <f t="shared" si="1"/>
        <v>12500</v>
      </c>
      <c r="F40" s="10" t="s">
        <v>108</v>
      </c>
      <c r="G40" s="20"/>
      <c r="H40" s="20"/>
    </row>
    <row r="41" spans="1:8" s="27" customFormat="1" ht="18" customHeight="1" x14ac:dyDescent="0.3">
      <c r="A41" s="43"/>
      <c r="B41" s="110"/>
      <c r="C41" s="4"/>
      <c r="D41" s="34"/>
      <c r="E41" s="196">
        <f>SUM(E34:E40)</f>
        <v>154700</v>
      </c>
      <c r="F41" s="10"/>
      <c r="G41" s="20"/>
      <c r="H41" s="20"/>
    </row>
    <row r="42" spans="1:8" s="27" customFormat="1" ht="18" customHeight="1" x14ac:dyDescent="0.3">
      <c r="A42" s="43"/>
      <c r="B42" s="364" t="s">
        <v>177</v>
      </c>
      <c r="C42" s="4"/>
      <c r="D42" s="34"/>
      <c r="E42" s="117"/>
      <c r="F42" s="10"/>
      <c r="G42" s="20"/>
      <c r="H42" s="20"/>
    </row>
    <row r="43" spans="1:8" ht="18" customHeight="1" x14ac:dyDescent="0.3">
      <c r="A43" s="43">
        <v>20</v>
      </c>
      <c r="B43" s="84" t="s">
        <v>220</v>
      </c>
      <c r="C43" s="43">
        <v>1</v>
      </c>
      <c r="D43" s="32">
        <v>23000</v>
      </c>
      <c r="E43" s="117">
        <v>23000</v>
      </c>
      <c r="F43" s="10" t="s">
        <v>128</v>
      </c>
      <c r="G43" s="20"/>
      <c r="H43" s="20"/>
    </row>
    <row r="44" spans="1:8" ht="18" customHeight="1" x14ac:dyDescent="0.3">
      <c r="A44" s="43">
        <v>21</v>
      </c>
      <c r="B44" s="22" t="s">
        <v>130</v>
      </c>
      <c r="C44" s="4">
        <v>1</v>
      </c>
      <c r="D44" s="34">
        <v>12000</v>
      </c>
      <c r="E44" s="192">
        <v>12000</v>
      </c>
      <c r="F44" s="10" t="s">
        <v>128</v>
      </c>
      <c r="G44" s="20"/>
      <c r="H44" s="20"/>
    </row>
    <row r="45" spans="1:8" ht="18" customHeight="1" x14ac:dyDescent="0.3">
      <c r="A45" s="43">
        <v>22</v>
      </c>
      <c r="B45" s="159" t="s">
        <v>219</v>
      </c>
      <c r="C45" s="155">
        <v>1</v>
      </c>
      <c r="D45" s="179">
        <v>22000</v>
      </c>
      <c r="E45" s="195">
        <v>22000</v>
      </c>
      <c r="F45" s="155" t="s">
        <v>135</v>
      </c>
      <c r="G45" s="20"/>
      <c r="H45" s="20"/>
    </row>
    <row r="46" spans="1:8" ht="18" customHeight="1" x14ac:dyDescent="0.35">
      <c r="A46" s="43">
        <v>23</v>
      </c>
      <c r="B46" s="150" t="s">
        <v>141</v>
      </c>
      <c r="C46" s="151">
        <v>1</v>
      </c>
      <c r="D46" s="178">
        <v>30000</v>
      </c>
      <c r="E46" s="178">
        <v>30000</v>
      </c>
      <c r="F46" s="155" t="s">
        <v>135</v>
      </c>
      <c r="G46" s="20"/>
      <c r="H46" s="20"/>
    </row>
    <row r="47" spans="1:8" ht="18" customHeight="1" x14ac:dyDescent="0.3">
      <c r="A47" s="43">
        <v>24</v>
      </c>
      <c r="B47" s="84" t="s">
        <v>217</v>
      </c>
      <c r="C47" s="43">
        <v>1</v>
      </c>
      <c r="D47" s="32">
        <v>23000</v>
      </c>
      <c r="E47" s="117">
        <f>C47*D47</f>
        <v>23000</v>
      </c>
      <c r="F47" s="43" t="s">
        <v>146</v>
      </c>
      <c r="G47" s="20"/>
      <c r="H47" s="20"/>
    </row>
    <row r="48" spans="1:8" ht="18" customHeight="1" x14ac:dyDescent="0.3">
      <c r="A48" s="43">
        <v>25</v>
      </c>
      <c r="B48" s="84" t="s">
        <v>218</v>
      </c>
      <c r="C48" s="43">
        <v>1</v>
      </c>
      <c r="D48" s="32">
        <v>23000</v>
      </c>
      <c r="E48" s="117">
        <f>C48*D48</f>
        <v>23000</v>
      </c>
      <c r="F48" s="43" t="s">
        <v>164</v>
      </c>
      <c r="G48" s="20"/>
      <c r="H48" s="20"/>
    </row>
    <row r="49" spans="1:8" ht="18" customHeight="1" x14ac:dyDescent="0.3">
      <c r="A49" s="43">
        <v>26</v>
      </c>
      <c r="B49" s="22" t="s">
        <v>165</v>
      </c>
      <c r="C49" s="4">
        <v>1</v>
      </c>
      <c r="D49" s="34">
        <v>6000</v>
      </c>
      <c r="E49" s="117">
        <f>C49*D49</f>
        <v>6000</v>
      </c>
      <c r="F49" s="43" t="s">
        <v>164</v>
      </c>
      <c r="G49" s="20"/>
      <c r="H49" s="20"/>
    </row>
    <row r="50" spans="1:8" ht="15.75" customHeight="1" x14ac:dyDescent="0.3">
      <c r="A50" s="43"/>
      <c r="B50" s="20"/>
      <c r="C50" s="43"/>
      <c r="D50" s="185"/>
      <c r="E50" s="196">
        <f>SUM(E43:E49)</f>
        <v>139000</v>
      </c>
      <c r="F50" s="43"/>
      <c r="G50" s="20"/>
      <c r="H50" s="20"/>
    </row>
    <row r="51" spans="1:8" s="27" customFormat="1" ht="15.75" customHeight="1" x14ac:dyDescent="0.3">
      <c r="A51" s="43"/>
      <c r="B51" s="75" t="s">
        <v>76</v>
      </c>
      <c r="C51" s="43"/>
      <c r="D51" s="185"/>
      <c r="E51" s="293"/>
      <c r="F51" s="43"/>
      <c r="G51" s="20"/>
      <c r="H51" s="20"/>
    </row>
    <row r="52" spans="1:8" s="27" customFormat="1" ht="15.75" customHeight="1" x14ac:dyDescent="0.3">
      <c r="A52" s="43">
        <v>27</v>
      </c>
      <c r="B52" s="22" t="s">
        <v>216</v>
      </c>
      <c r="C52" s="43">
        <v>1</v>
      </c>
      <c r="D52" s="117">
        <v>20000</v>
      </c>
      <c r="E52" s="293">
        <v>20000</v>
      </c>
      <c r="F52" s="10" t="s">
        <v>76</v>
      </c>
      <c r="G52" s="20"/>
      <c r="H52" s="20"/>
    </row>
    <row r="53" spans="1:8" s="27" customFormat="1" ht="15.75" customHeight="1" x14ac:dyDescent="0.3">
      <c r="A53" s="43">
        <v>28</v>
      </c>
      <c r="B53" s="20" t="s">
        <v>205</v>
      </c>
      <c r="C53" s="43">
        <v>1</v>
      </c>
      <c r="D53" s="185">
        <v>5000</v>
      </c>
      <c r="E53" s="293">
        <v>5000</v>
      </c>
      <c r="F53" s="43"/>
      <c r="G53" s="20"/>
      <c r="H53" s="20"/>
    </row>
    <row r="54" spans="1:8" s="27" customFormat="1" ht="15.75" customHeight="1" x14ac:dyDescent="0.3">
      <c r="A54" s="43">
        <v>29</v>
      </c>
      <c r="B54" s="20" t="s">
        <v>206</v>
      </c>
      <c r="C54" s="43">
        <v>1</v>
      </c>
      <c r="D54" s="185">
        <v>30000</v>
      </c>
      <c r="E54" s="293">
        <v>30000</v>
      </c>
      <c r="F54" s="43"/>
      <c r="G54" s="20"/>
      <c r="H54" s="20"/>
    </row>
    <row r="55" spans="1:8" s="27" customFormat="1" ht="15.75" customHeight="1" x14ac:dyDescent="0.3">
      <c r="A55" s="43"/>
      <c r="B55" s="290"/>
      <c r="C55" s="291"/>
      <c r="D55" s="292"/>
      <c r="E55" s="196">
        <f>SUM(E52:E54)</f>
        <v>55000</v>
      </c>
      <c r="F55" s="43"/>
      <c r="G55" s="20"/>
      <c r="H55" s="20"/>
    </row>
    <row r="56" spans="1:8" ht="18" customHeight="1" x14ac:dyDescent="0.3">
      <c r="A56" s="199"/>
      <c r="B56" s="318" t="s">
        <v>178</v>
      </c>
      <c r="C56" s="319"/>
      <c r="D56" s="320"/>
      <c r="E56" s="200">
        <v>535390</v>
      </c>
      <c r="F56" s="199"/>
      <c r="G56" s="201"/>
      <c r="H56" s="201"/>
    </row>
    <row r="57" spans="1:8" ht="16.5" customHeight="1" x14ac:dyDescent="0.3">
      <c r="F57" s="5"/>
      <c r="G57" s="6"/>
      <c r="H57" s="6"/>
    </row>
    <row r="58" spans="1:8" ht="16.5" customHeight="1" x14ac:dyDescent="0.3">
      <c r="E58" s="312" t="s">
        <v>126</v>
      </c>
      <c r="F58" s="312"/>
      <c r="G58" s="312"/>
      <c r="H58" s="312"/>
    </row>
    <row r="59" spans="1:8" ht="16.5" customHeight="1" x14ac:dyDescent="0.3">
      <c r="E59" s="312" t="s">
        <v>123</v>
      </c>
      <c r="F59" s="312"/>
      <c r="G59" s="312"/>
      <c r="H59" s="312"/>
    </row>
    <row r="60" spans="1:8" ht="16.5" customHeight="1" x14ac:dyDescent="0.3">
      <c r="E60" s="312" t="s">
        <v>124</v>
      </c>
      <c r="F60" s="312"/>
      <c r="G60" s="312"/>
      <c r="H60" s="312"/>
    </row>
    <row r="61" spans="1:8" ht="16.5" customHeight="1" x14ac:dyDescent="0.3">
      <c r="E61" s="312" t="s">
        <v>125</v>
      </c>
      <c r="F61" s="312"/>
      <c r="G61" s="312"/>
      <c r="H61" s="312"/>
    </row>
    <row r="62" spans="1:8" ht="16.5" customHeight="1" x14ac:dyDescent="0.3">
      <c r="F62" s="5"/>
      <c r="G62" s="6"/>
      <c r="H62" s="6"/>
    </row>
    <row r="63" spans="1:8" ht="16.5" customHeight="1" x14ac:dyDescent="0.3">
      <c r="F63" s="5"/>
      <c r="G63" s="6"/>
      <c r="H63" s="6"/>
    </row>
    <row r="64" spans="1:8" ht="16.5" customHeight="1" x14ac:dyDescent="0.3">
      <c r="F64" s="5"/>
      <c r="G64" s="6"/>
      <c r="H64" s="6"/>
    </row>
    <row r="65" spans="6:8" ht="21.75" customHeight="1" x14ac:dyDescent="0.3">
      <c r="F65" s="5"/>
      <c r="G65" s="6"/>
      <c r="H65" s="6"/>
    </row>
    <row r="66" spans="6:8" ht="21.75" customHeight="1" x14ac:dyDescent="0.3">
      <c r="F66" s="5"/>
      <c r="G66" s="6"/>
      <c r="H66" s="6"/>
    </row>
    <row r="67" spans="6:8" ht="21.75" customHeight="1" x14ac:dyDescent="0.3">
      <c r="F67" s="5"/>
      <c r="G67" s="6"/>
      <c r="H67" s="6"/>
    </row>
    <row r="68" spans="6:8" ht="21.75" customHeight="1" x14ac:dyDescent="0.3">
      <c r="F68" s="5"/>
      <c r="G68" s="6"/>
      <c r="H68" s="6"/>
    </row>
    <row r="69" spans="6:8" ht="21.75" customHeight="1" x14ac:dyDescent="0.3">
      <c r="F69" s="5"/>
      <c r="G69" s="6"/>
      <c r="H69" s="6"/>
    </row>
    <row r="70" spans="6:8" ht="21.75" customHeight="1" x14ac:dyDescent="0.3">
      <c r="F70" s="5"/>
      <c r="G70" s="6"/>
      <c r="H70" s="6"/>
    </row>
    <row r="71" spans="6:8" ht="21.75" customHeight="1" x14ac:dyDescent="0.3">
      <c r="F71" s="5"/>
      <c r="G71" s="6"/>
      <c r="H71" s="6"/>
    </row>
    <row r="72" spans="6:8" ht="21.75" customHeight="1" x14ac:dyDescent="0.3">
      <c r="F72" s="5"/>
      <c r="G72" s="6"/>
      <c r="H72" s="6"/>
    </row>
    <row r="73" spans="6:8" ht="21.75" customHeight="1" x14ac:dyDescent="0.3">
      <c r="F73" s="5"/>
      <c r="G73" s="6"/>
      <c r="H73" s="6"/>
    </row>
    <row r="74" spans="6:8" ht="21.75" customHeight="1" x14ac:dyDescent="0.3">
      <c r="F74" s="5"/>
      <c r="G74" s="6"/>
      <c r="H74" s="6"/>
    </row>
    <row r="75" spans="6:8" ht="21.75" customHeight="1" x14ac:dyDescent="0.3">
      <c r="F75" s="5"/>
      <c r="G75" s="6"/>
      <c r="H75" s="6"/>
    </row>
    <row r="76" spans="6:8" ht="21.75" customHeight="1" x14ac:dyDescent="0.3">
      <c r="F76" s="5"/>
      <c r="G76" s="6"/>
      <c r="H76" s="6"/>
    </row>
    <row r="77" spans="6:8" ht="21.75" customHeight="1" x14ac:dyDescent="0.3">
      <c r="F77" s="5"/>
      <c r="G77" s="6"/>
      <c r="H77" s="6"/>
    </row>
    <row r="78" spans="6:8" ht="21.75" customHeight="1" x14ac:dyDescent="0.3">
      <c r="F78" s="5"/>
      <c r="G78" s="6"/>
      <c r="H78" s="6"/>
    </row>
    <row r="79" spans="6:8" ht="21.75" customHeight="1" x14ac:dyDescent="0.3">
      <c r="F79" s="5"/>
      <c r="G79" s="6"/>
      <c r="H79" s="6"/>
    </row>
    <row r="80" spans="6:8" ht="21.75" customHeight="1" x14ac:dyDescent="0.3">
      <c r="F80" s="5"/>
      <c r="G80" s="6"/>
      <c r="H80" s="6"/>
    </row>
    <row r="81" spans="6:8" ht="21.75" customHeight="1" x14ac:dyDescent="0.3">
      <c r="F81" s="5"/>
      <c r="G81" s="6"/>
      <c r="H81" s="6"/>
    </row>
    <row r="82" spans="6:8" ht="21.75" customHeight="1" x14ac:dyDescent="0.3">
      <c r="F82" s="5"/>
      <c r="G82" s="6"/>
      <c r="H82" s="6"/>
    </row>
    <row r="83" spans="6:8" ht="21.75" customHeight="1" x14ac:dyDescent="0.3">
      <c r="F83" s="5"/>
      <c r="G83" s="6"/>
      <c r="H83" s="6"/>
    </row>
    <row r="84" spans="6:8" ht="21.75" customHeight="1" x14ac:dyDescent="0.3">
      <c r="F84" s="5"/>
      <c r="G84" s="6"/>
      <c r="H84" s="6"/>
    </row>
    <row r="85" spans="6:8" ht="21.75" customHeight="1" x14ac:dyDescent="0.3">
      <c r="F85" s="5"/>
      <c r="G85" s="6"/>
      <c r="H85" s="6"/>
    </row>
    <row r="86" spans="6:8" ht="21.75" customHeight="1" x14ac:dyDescent="0.3">
      <c r="F86" s="5"/>
      <c r="G86" s="6"/>
      <c r="H86" s="6"/>
    </row>
    <row r="87" spans="6:8" ht="21.75" customHeight="1" x14ac:dyDescent="0.3">
      <c r="F87" s="5"/>
      <c r="G87" s="6"/>
      <c r="H87" s="6"/>
    </row>
    <row r="88" spans="6:8" ht="21.75" customHeight="1" x14ac:dyDescent="0.3">
      <c r="F88" s="5"/>
      <c r="G88" s="6"/>
      <c r="H88" s="6"/>
    </row>
    <row r="89" spans="6:8" ht="21.75" customHeight="1" x14ac:dyDescent="0.3">
      <c r="F89" s="5"/>
      <c r="G89" s="6"/>
      <c r="H89" s="6"/>
    </row>
    <row r="90" spans="6:8" ht="21.75" customHeight="1" x14ac:dyDescent="0.3">
      <c r="F90" s="5"/>
      <c r="G90" s="6"/>
      <c r="H90" s="6"/>
    </row>
    <row r="91" spans="6:8" ht="21.75" customHeight="1" x14ac:dyDescent="0.3">
      <c r="F91" s="5"/>
      <c r="G91" s="6"/>
      <c r="H91" s="6"/>
    </row>
    <row r="92" spans="6:8" ht="21.75" customHeight="1" x14ac:dyDescent="0.3">
      <c r="F92" s="5"/>
      <c r="G92" s="6"/>
      <c r="H92" s="6"/>
    </row>
    <row r="93" spans="6:8" ht="21.75" customHeight="1" x14ac:dyDescent="0.3">
      <c r="F93" s="5"/>
      <c r="G93" s="6"/>
      <c r="H93" s="6"/>
    </row>
    <row r="94" spans="6:8" ht="21.75" customHeight="1" x14ac:dyDescent="0.3">
      <c r="F94" s="5"/>
      <c r="G94" s="6"/>
      <c r="H94" s="6"/>
    </row>
    <row r="95" spans="6:8" ht="21.75" customHeight="1" x14ac:dyDescent="0.3">
      <c r="F95" s="5"/>
      <c r="G95" s="6"/>
      <c r="H95" s="6"/>
    </row>
    <row r="96" spans="6:8" ht="21.75" customHeight="1" x14ac:dyDescent="0.3">
      <c r="F96" s="5"/>
      <c r="G96" s="6"/>
      <c r="H96" s="6"/>
    </row>
    <row r="97" spans="6:8" ht="21.75" customHeight="1" x14ac:dyDescent="0.3">
      <c r="F97" s="5"/>
      <c r="G97" s="6"/>
      <c r="H97" s="6"/>
    </row>
  </sheetData>
  <mergeCells count="11">
    <mergeCell ref="E58:H58"/>
    <mergeCell ref="E59:H59"/>
    <mergeCell ref="E60:H60"/>
    <mergeCell ref="E61:H61"/>
    <mergeCell ref="A1:H1"/>
    <mergeCell ref="A2:H2"/>
    <mergeCell ref="B56:D56"/>
    <mergeCell ref="E29:H29"/>
    <mergeCell ref="E30:H30"/>
    <mergeCell ref="E31:H31"/>
    <mergeCell ref="E32:H32"/>
  </mergeCells>
  <phoneticPr fontId="9" type="noConversion"/>
  <pageMargins left="0.23622047244094491" right="0.23622047244094491" top="0.23622047244094491" bottom="0.23622047244094491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36"/>
  <sheetViews>
    <sheetView topLeftCell="A70" workbookViewId="0">
      <selection activeCell="B84" sqref="B84"/>
    </sheetView>
  </sheetViews>
  <sheetFormatPr defaultColWidth="14.375" defaultRowHeight="18.75" x14ac:dyDescent="0.3"/>
  <cols>
    <col min="1" max="1" width="4.75" style="41" customWidth="1"/>
    <col min="2" max="2" width="45.75" style="38" customWidth="1"/>
    <col min="3" max="3" width="6.375" style="41" customWidth="1"/>
    <col min="4" max="4" width="9" style="41" customWidth="1"/>
    <col min="5" max="5" width="13.5" style="41" customWidth="1"/>
    <col min="6" max="6" width="23.375" style="41" customWidth="1"/>
    <col min="7" max="7" width="7.125" style="38" customWidth="1"/>
    <col min="8" max="8" width="8" style="38" customWidth="1"/>
    <col min="9" max="50" width="14.375" style="102"/>
    <col min="51" max="16384" width="14.375" style="38"/>
  </cols>
  <sheetData>
    <row r="1" spans="1:50" ht="20.25" customHeight="1" x14ac:dyDescent="0.3">
      <c r="A1" s="321" t="s">
        <v>12</v>
      </c>
      <c r="B1" s="321"/>
      <c r="C1" s="321"/>
      <c r="D1" s="321"/>
      <c r="E1" s="321"/>
      <c r="F1" s="321"/>
      <c r="G1" s="321"/>
      <c r="H1" s="321"/>
    </row>
    <row r="2" spans="1:50" ht="20.25" customHeight="1" x14ac:dyDescent="0.3">
      <c r="A2" s="321" t="s">
        <v>3</v>
      </c>
      <c r="B2" s="321"/>
      <c r="C2" s="321"/>
      <c r="D2" s="321"/>
      <c r="E2" s="321"/>
      <c r="F2" s="321"/>
      <c r="G2" s="321"/>
      <c r="H2" s="321"/>
    </row>
    <row r="3" spans="1:50" s="27" customFormat="1" ht="35.25" customHeight="1" x14ac:dyDescent="0.3">
      <c r="A3" s="209" t="s">
        <v>0</v>
      </c>
      <c r="B3" s="3" t="s">
        <v>1</v>
      </c>
      <c r="C3" s="149" t="s">
        <v>2</v>
      </c>
      <c r="D3" s="3" t="s">
        <v>4</v>
      </c>
      <c r="E3" s="3" t="s">
        <v>8</v>
      </c>
      <c r="F3" s="25" t="s">
        <v>5</v>
      </c>
      <c r="G3" s="3" t="s">
        <v>6</v>
      </c>
      <c r="H3" s="3" t="s">
        <v>7</v>
      </c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pans="1:50" s="27" customFormat="1" ht="17.25" customHeight="1" x14ac:dyDescent="0.3">
      <c r="A4" s="82"/>
      <c r="B4" s="75" t="s">
        <v>36</v>
      </c>
      <c r="C4" s="208"/>
      <c r="D4" s="212"/>
      <c r="E4" s="212"/>
      <c r="F4" s="208"/>
      <c r="G4" s="42"/>
      <c r="H4" s="42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pans="1:50" ht="16.5" customHeight="1" x14ac:dyDescent="0.3">
      <c r="A5" s="82">
        <v>1</v>
      </c>
      <c r="B5" s="40" t="s">
        <v>40</v>
      </c>
      <c r="C5" s="82">
        <v>35</v>
      </c>
      <c r="D5" s="202">
        <v>156019</v>
      </c>
      <c r="E5" s="202">
        <v>156019</v>
      </c>
      <c r="F5" s="39" t="s">
        <v>38</v>
      </c>
      <c r="G5" s="40"/>
      <c r="H5" s="40"/>
    </row>
    <row r="6" spans="1:50" ht="16.5" customHeight="1" x14ac:dyDescent="0.3">
      <c r="A6" s="39">
        <v>2</v>
      </c>
      <c r="B6" s="40" t="s">
        <v>41</v>
      </c>
      <c r="C6" s="4">
        <v>12</v>
      </c>
      <c r="D6" s="34">
        <v>62195</v>
      </c>
      <c r="E6" s="34">
        <v>62195</v>
      </c>
      <c r="F6" s="39" t="s">
        <v>38</v>
      </c>
      <c r="G6" s="40"/>
      <c r="H6" s="40"/>
    </row>
    <row r="7" spans="1:50" ht="16.5" customHeight="1" x14ac:dyDescent="0.3">
      <c r="A7" s="37">
        <v>3</v>
      </c>
      <c r="B7" s="40" t="s">
        <v>42</v>
      </c>
      <c r="C7" s="4">
        <v>1</v>
      </c>
      <c r="D7" s="34">
        <v>200000</v>
      </c>
      <c r="E7" s="34">
        <v>2000000</v>
      </c>
      <c r="F7" s="39" t="s">
        <v>38</v>
      </c>
      <c r="G7" s="40"/>
      <c r="H7" s="40"/>
    </row>
    <row r="8" spans="1:50" ht="16.5" customHeight="1" x14ac:dyDescent="0.3">
      <c r="A8" s="37"/>
      <c r="B8" s="75" t="s">
        <v>44</v>
      </c>
      <c r="C8" s="4"/>
      <c r="D8" s="34"/>
      <c r="E8" s="34"/>
      <c r="F8" s="39"/>
      <c r="G8" s="40"/>
      <c r="H8" s="40"/>
    </row>
    <row r="9" spans="1:50" ht="16.5" customHeight="1" x14ac:dyDescent="0.3">
      <c r="A9" s="82">
        <v>4</v>
      </c>
      <c r="B9" s="83" t="s">
        <v>49</v>
      </c>
      <c r="C9" s="213">
        <v>2</v>
      </c>
      <c r="D9" s="202">
        <v>20000</v>
      </c>
      <c r="E9" s="202">
        <v>40000</v>
      </c>
      <c r="F9" s="43" t="s">
        <v>44</v>
      </c>
      <c r="G9" s="40"/>
      <c r="H9" s="40"/>
    </row>
    <row r="10" spans="1:50" ht="16.5" customHeight="1" x14ac:dyDescent="0.3">
      <c r="A10" s="82"/>
      <c r="B10" s="83"/>
      <c r="C10" s="213"/>
      <c r="D10" s="202"/>
      <c r="E10" s="223">
        <f>SUM(E9)</f>
        <v>40000</v>
      </c>
      <c r="F10" s="43"/>
      <c r="G10" s="40"/>
      <c r="H10" s="40"/>
    </row>
    <row r="11" spans="1:50" ht="16.5" customHeight="1" x14ac:dyDescent="0.3">
      <c r="A11" s="37"/>
      <c r="B11" s="106" t="s">
        <v>51</v>
      </c>
      <c r="C11" s="14"/>
      <c r="D11" s="34"/>
      <c r="E11" s="34"/>
      <c r="F11" s="12"/>
      <c r="G11" s="40"/>
      <c r="H11" s="40"/>
    </row>
    <row r="12" spans="1:50" ht="16.5" customHeight="1" x14ac:dyDescent="0.3">
      <c r="A12" s="210">
        <v>5</v>
      </c>
      <c r="B12" s="83" t="s">
        <v>53</v>
      </c>
      <c r="C12" s="213">
        <v>1</v>
      </c>
      <c r="D12" s="202">
        <v>10000</v>
      </c>
      <c r="E12" s="202">
        <v>10000</v>
      </c>
      <c r="F12" s="57" t="s">
        <v>51</v>
      </c>
      <c r="G12" s="40"/>
      <c r="H12" s="40"/>
    </row>
    <row r="13" spans="1:50" ht="16.5" customHeight="1" x14ac:dyDescent="0.3">
      <c r="A13" s="37">
        <v>6</v>
      </c>
      <c r="B13" s="11" t="s">
        <v>54</v>
      </c>
      <c r="C13" s="14">
        <v>1</v>
      </c>
      <c r="D13" s="34">
        <v>18000</v>
      </c>
      <c r="E13" s="34">
        <v>18000</v>
      </c>
      <c r="F13" s="57" t="s">
        <v>51</v>
      </c>
      <c r="G13" s="40"/>
      <c r="H13" s="40"/>
    </row>
    <row r="14" spans="1:50" ht="16.5" customHeight="1" x14ac:dyDescent="0.3">
      <c r="A14" s="37"/>
      <c r="B14" s="11"/>
      <c r="C14" s="14"/>
      <c r="D14" s="34"/>
      <c r="E14" s="224">
        <f>SUM(E12:E13)</f>
        <v>28000</v>
      </c>
      <c r="F14" s="31"/>
      <c r="G14" s="40"/>
      <c r="H14" s="40"/>
    </row>
    <row r="15" spans="1:50" ht="16.5" customHeight="1" x14ac:dyDescent="0.3">
      <c r="A15" s="39"/>
      <c r="B15" s="36" t="s">
        <v>55</v>
      </c>
      <c r="C15" s="4"/>
      <c r="D15" s="34"/>
      <c r="E15" s="34"/>
      <c r="F15" s="39"/>
      <c r="G15" s="40"/>
      <c r="H15" s="40"/>
    </row>
    <row r="16" spans="1:50" ht="16.5" customHeight="1" x14ac:dyDescent="0.3">
      <c r="A16" s="39">
        <v>7</v>
      </c>
      <c r="B16" s="86" t="s">
        <v>58</v>
      </c>
      <c r="C16" s="87">
        <v>2</v>
      </c>
      <c r="D16" s="216">
        <v>400</v>
      </c>
      <c r="E16" s="34">
        <v>800</v>
      </c>
      <c r="F16" s="82" t="s">
        <v>56</v>
      </c>
      <c r="G16" s="40"/>
      <c r="H16" s="40"/>
    </row>
    <row r="17" spans="1:50" ht="16.5" customHeight="1" x14ac:dyDescent="0.3">
      <c r="A17" s="37">
        <v>8</v>
      </c>
      <c r="B17" s="60" t="s">
        <v>59</v>
      </c>
      <c r="C17" s="13">
        <v>90</v>
      </c>
      <c r="D17" s="95">
        <v>450</v>
      </c>
      <c r="E17" s="95">
        <v>40500</v>
      </c>
      <c r="F17" s="82" t="s">
        <v>56</v>
      </c>
      <c r="G17" s="40"/>
      <c r="H17" s="40"/>
    </row>
    <row r="18" spans="1:50" ht="16.5" customHeight="1" x14ac:dyDescent="0.3">
      <c r="A18" s="39">
        <v>9</v>
      </c>
      <c r="B18" s="15" t="s">
        <v>60</v>
      </c>
      <c r="C18" s="13">
        <v>12</v>
      </c>
      <c r="D18" s="95">
        <v>450</v>
      </c>
      <c r="E18" s="95">
        <v>5400</v>
      </c>
      <c r="F18" s="82" t="s">
        <v>56</v>
      </c>
      <c r="G18" s="40"/>
      <c r="H18" s="40"/>
    </row>
    <row r="19" spans="1:50" ht="16.5" customHeight="1" x14ac:dyDescent="0.3">
      <c r="A19" s="37">
        <v>10</v>
      </c>
      <c r="B19" s="15" t="s">
        <v>61</v>
      </c>
      <c r="C19" s="13">
        <v>22</v>
      </c>
      <c r="D19" s="95">
        <v>260</v>
      </c>
      <c r="E19" s="95">
        <v>5720</v>
      </c>
      <c r="F19" s="82" t="s">
        <v>56</v>
      </c>
      <c r="G19" s="40"/>
      <c r="H19" s="40"/>
    </row>
    <row r="20" spans="1:50" ht="16.5" customHeight="1" x14ac:dyDescent="0.3">
      <c r="A20" s="39">
        <v>11</v>
      </c>
      <c r="B20" s="60" t="s">
        <v>62</v>
      </c>
      <c r="C20" s="13" t="s">
        <v>63</v>
      </c>
      <c r="D20" s="95">
        <v>250</v>
      </c>
      <c r="E20" s="95">
        <v>5000</v>
      </c>
      <c r="F20" s="48" t="s">
        <v>56</v>
      </c>
      <c r="G20" s="40"/>
      <c r="H20" s="40"/>
    </row>
    <row r="21" spans="1:50" ht="16.5" customHeight="1" x14ac:dyDescent="0.3">
      <c r="A21" s="37">
        <v>12</v>
      </c>
      <c r="B21" s="60" t="s">
        <v>64</v>
      </c>
      <c r="C21" s="13">
        <v>15</v>
      </c>
      <c r="D21" s="95">
        <v>550</v>
      </c>
      <c r="E21" s="95">
        <v>8250</v>
      </c>
      <c r="F21" s="48" t="s">
        <v>56</v>
      </c>
      <c r="G21" s="40"/>
      <c r="H21" s="40"/>
    </row>
    <row r="22" spans="1:50" ht="16.5" customHeight="1" x14ac:dyDescent="0.3">
      <c r="A22" s="39">
        <v>13</v>
      </c>
      <c r="B22" s="60" t="s">
        <v>65</v>
      </c>
      <c r="C22" s="13">
        <v>10</v>
      </c>
      <c r="D22" s="95">
        <v>3500</v>
      </c>
      <c r="E22" s="95">
        <v>35000</v>
      </c>
      <c r="F22" s="48" t="s">
        <v>56</v>
      </c>
      <c r="G22" s="40"/>
      <c r="H22" s="40"/>
    </row>
    <row r="23" spans="1:50" ht="16.5" customHeight="1" x14ac:dyDescent="0.3">
      <c r="A23" s="37">
        <v>14</v>
      </c>
      <c r="B23" s="47" t="s">
        <v>66</v>
      </c>
      <c r="C23" s="89">
        <v>20</v>
      </c>
      <c r="D23" s="217">
        <v>400</v>
      </c>
      <c r="E23" s="217">
        <v>8000</v>
      </c>
      <c r="F23" s="48" t="s">
        <v>56</v>
      </c>
      <c r="G23" s="40"/>
      <c r="H23" s="40"/>
    </row>
    <row r="24" spans="1:50" s="47" customFormat="1" ht="17.25" customHeight="1" x14ac:dyDescent="0.3">
      <c r="A24" s="39">
        <v>15</v>
      </c>
      <c r="B24" s="11" t="s">
        <v>67</v>
      </c>
      <c r="C24" s="4" t="s">
        <v>68</v>
      </c>
      <c r="D24" s="34">
        <v>1000</v>
      </c>
      <c r="E24" s="34">
        <v>2000</v>
      </c>
      <c r="F24" s="82" t="s">
        <v>56</v>
      </c>
      <c r="G24" s="17"/>
      <c r="H24" s="17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</row>
    <row r="25" spans="1:50" s="47" customFormat="1" ht="17.25" customHeight="1" x14ac:dyDescent="0.3">
      <c r="A25" s="37">
        <v>16</v>
      </c>
      <c r="B25" s="90" t="s">
        <v>69</v>
      </c>
      <c r="C25" s="91">
        <v>1</v>
      </c>
      <c r="D25" s="96">
        <v>24200</v>
      </c>
      <c r="E25" s="96">
        <v>24200</v>
      </c>
      <c r="F25" s="82" t="s">
        <v>56</v>
      </c>
      <c r="G25" s="17"/>
      <c r="H25" s="17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</row>
    <row r="26" spans="1:50" s="47" customFormat="1" ht="17.25" customHeight="1" x14ac:dyDescent="0.3">
      <c r="A26" s="39">
        <v>17</v>
      </c>
      <c r="B26" s="90" t="s">
        <v>70</v>
      </c>
      <c r="C26" s="91">
        <v>1</v>
      </c>
      <c r="D26" s="96">
        <v>1000</v>
      </c>
      <c r="E26" s="96">
        <v>1000</v>
      </c>
      <c r="F26" s="82" t="s">
        <v>56</v>
      </c>
      <c r="G26" s="17"/>
      <c r="H26" s="17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</row>
    <row r="27" spans="1:50" s="47" customFormat="1" ht="17.25" customHeight="1" x14ac:dyDescent="0.3">
      <c r="A27" s="37">
        <v>18</v>
      </c>
      <c r="B27" s="28" t="s">
        <v>71</v>
      </c>
      <c r="C27" s="29">
        <v>1</v>
      </c>
      <c r="D27" s="97">
        <v>37000</v>
      </c>
      <c r="E27" s="97">
        <v>37000</v>
      </c>
      <c r="F27" s="43" t="s">
        <v>56</v>
      </c>
      <c r="G27" s="17"/>
      <c r="H27" s="17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</row>
    <row r="28" spans="1:50" s="47" customFormat="1" ht="17.25" customHeight="1" x14ac:dyDescent="0.3">
      <c r="A28" s="231"/>
      <c r="B28" s="232"/>
      <c r="C28" s="233"/>
      <c r="D28" s="234"/>
      <c r="E28" s="234"/>
      <c r="F28" s="235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</row>
    <row r="29" spans="1:50" s="47" customFormat="1" ht="17.25" customHeight="1" x14ac:dyDescent="0.3">
      <c r="A29" s="231"/>
      <c r="B29" s="232"/>
      <c r="C29" s="233"/>
      <c r="D29" s="234"/>
      <c r="E29" s="312" t="s">
        <v>126</v>
      </c>
      <c r="F29" s="312"/>
      <c r="G29" s="312"/>
      <c r="H29" s="31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</row>
    <row r="30" spans="1:50" s="47" customFormat="1" ht="17.25" customHeight="1" x14ac:dyDescent="0.3">
      <c r="A30" s="231"/>
      <c r="B30" s="232"/>
      <c r="C30" s="233"/>
      <c r="D30" s="234"/>
      <c r="E30" s="312" t="s">
        <v>123</v>
      </c>
      <c r="F30" s="312"/>
      <c r="G30" s="312"/>
      <c r="H30" s="31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</row>
    <row r="31" spans="1:50" s="47" customFormat="1" ht="17.25" customHeight="1" x14ac:dyDescent="0.3">
      <c r="A31" s="231"/>
      <c r="B31" s="232"/>
      <c r="C31" s="233"/>
      <c r="D31" s="234"/>
      <c r="E31" s="312" t="s">
        <v>124</v>
      </c>
      <c r="F31" s="312"/>
      <c r="G31" s="312"/>
      <c r="H31" s="31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</row>
    <row r="32" spans="1:50" s="47" customFormat="1" ht="17.25" customHeight="1" x14ac:dyDescent="0.3">
      <c r="A32" s="231"/>
      <c r="B32" s="232"/>
      <c r="C32" s="233"/>
      <c r="D32" s="234"/>
      <c r="E32" s="312" t="s">
        <v>125</v>
      </c>
      <c r="F32" s="312"/>
      <c r="G32" s="312"/>
      <c r="H32" s="31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</row>
    <row r="33" spans="1:50" s="47" customFormat="1" ht="15.75" customHeight="1" x14ac:dyDescent="0.3">
      <c r="A33" s="210">
        <v>19</v>
      </c>
      <c r="B33" s="162" t="s">
        <v>72</v>
      </c>
      <c r="C33" s="228">
        <v>1</v>
      </c>
      <c r="D33" s="229">
        <v>33000</v>
      </c>
      <c r="E33" s="229">
        <v>33000</v>
      </c>
      <c r="F33" s="82" t="s">
        <v>56</v>
      </c>
      <c r="G33" s="230"/>
      <c r="H33" s="230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</row>
    <row r="34" spans="1:50" s="47" customFormat="1" ht="15.75" customHeight="1" x14ac:dyDescent="0.3">
      <c r="A34" s="37">
        <v>20</v>
      </c>
      <c r="B34" s="90" t="s">
        <v>73</v>
      </c>
      <c r="C34" s="91">
        <v>1</v>
      </c>
      <c r="D34" s="96">
        <v>700</v>
      </c>
      <c r="E34" s="96">
        <v>700</v>
      </c>
      <c r="F34" s="82" t="s">
        <v>56</v>
      </c>
      <c r="G34" s="50"/>
      <c r="H34" s="50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</row>
    <row r="35" spans="1:50" s="47" customFormat="1" ht="15.75" customHeight="1" x14ac:dyDescent="0.3">
      <c r="A35" s="39">
        <v>21</v>
      </c>
      <c r="B35" s="90" t="s">
        <v>74</v>
      </c>
      <c r="C35" s="91">
        <v>1</v>
      </c>
      <c r="D35" s="96">
        <v>22000</v>
      </c>
      <c r="E35" s="96">
        <v>22000</v>
      </c>
      <c r="F35" s="82" t="s">
        <v>56</v>
      </c>
      <c r="G35" s="50"/>
      <c r="H35" s="50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</row>
    <row r="36" spans="1:50" s="47" customFormat="1" ht="15.75" customHeight="1" x14ac:dyDescent="0.3">
      <c r="A36" s="39"/>
      <c r="B36" s="90"/>
      <c r="C36" s="91"/>
      <c r="D36" s="96"/>
      <c r="E36" s="225">
        <f>SUM(E16:E35)</f>
        <v>228570</v>
      </c>
      <c r="F36" s="82"/>
      <c r="G36" s="50"/>
      <c r="H36" s="50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</row>
    <row r="37" spans="1:50" s="47" customFormat="1" ht="15.75" customHeight="1" x14ac:dyDescent="0.3">
      <c r="A37" s="18"/>
      <c r="B37" s="75" t="s">
        <v>76</v>
      </c>
      <c r="C37" s="13"/>
      <c r="D37" s="95"/>
      <c r="E37" s="96"/>
      <c r="F37" s="82"/>
      <c r="G37" s="17"/>
      <c r="H37" s="17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</row>
    <row r="38" spans="1:50" ht="15.75" customHeight="1" x14ac:dyDescent="0.3">
      <c r="A38" s="4">
        <v>22</v>
      </c>
      <c r="B38" s="11" t="s">
        <v>77</v>
      </c>
      <c r="C38" s="4">
        <v>1</v>
      </c>
      <c r="D38" s="34">
        <v>3500</v>
      </c>
      <c r="E38" s="34">
        <v>3500</v>
      </c>
      <c r="F38" s="10" t="s">
        <v>76</v>
      </c>
      <c r="G38" s="40"/>
      <c r="H38" s="40"/>
    </row>
    <row r="39" spans="1:50" ht="15.75" customHeight="1" x14ac:dyDescent="0.3">
      <c r="A39" s="4">
        <v>23</v>
      </c>
      <c r="B39" s="11" t="s">
        <v>78</v>
      </c>
      <c r="C39" s="4">
        <v>5</v>
      </c>
      <c r="D39" s="34">
        <v>1000</v>
      </c>
      <c r="E39" s="34">
        <v>5000</v>
      </c>
      <c r="F39" s="10" t="s">
        <v>76</v>
      </c>
      <c r="G39" s="40"/>
      <c r="H39" s="40"/>
    </row>
    <row r="40" spans="1:50" ht="15.75" customHeight="1" x14ac:dyDescent="0.3">
      <c r="A40" s="4">
        <v>25</v>
      </c>
      <c r="B40" s="11" t="s">
        <v>79</v>
      </c>
      <c r="C40" s="4">
        <v>5</v>
      </c>
      <c r="D40" s="34">
        <v>1000</v>
      </c>
      <c r="E40" s="34">
        <v>5000</v>
      </c>
      <c r="F40" s="10" t="s">
        <v>76</v>
      </c>
      <c r="G40" s="40"/>
      <c r="H40" s="40"/>
    </row>
    <row r="41" spans="1:50" ht="15.75" customHeight="1" x14ac:dyDescent="0.3">
      <c r="A41" s="4">
        <v>26</v>
      </c>
      <c r="B41" s="11" t="s">
        <v>207</v>
      </c>
      <c r="C41" s="4">
        <v>1</v>
      </c>
      <c r="D41" s="34">
        <v>20000</v>
      </c>
      <c r="E41" s="34">
        <v>20000</v>
      </c>
      <c r="F41" s="10"/>
      <c r="G41" s="40"/>
      <c r="H41" s="40"/>
    </row>
    <row r="42" spans="1:50" ht="15.75" customHeight="1" x14ac:dyDescent="0.3">
      <c r="A42" s="4">
        <v>27</v>
      </c>
      <c r="B42" s="11" t="s">
        <v>80</v>
      </c>
      <c r="C42" s="4">
        <v>1</v>
      </c>
      <c r="D42" s="34">
        <v>35000</v>
      </c>
      <c r="E42" s="34">
        <v>35000</v>
      </c>
      <c r="F42" s="10" t="s">
        <v>76</v>
      </c>
      <c r="G42" s="40"/>
      <c r="H42" s="40"/>
    </row>
    <row r="43" spans="1:50" ht="15.75" customHeight="1" x14ac:dyDescent="0.3">
      <c r="A43" s="4"/>
      <c r="B43" s="11"/>
      <c r="C43" s="171"/>
      <c r="D43" s="222"/>
      <c r="E43" s="226">
        <f>SUM(E38:E42)</f>
        <v>68500</v>
      </c>
      <c r="F43" s="57"/>
      <c r="G43" s="98"/>
      <c r="H43" s="98"/>
    </row>
    <row r="44" spans="1:50" s="98" customFormat="1" ht="15.75" customHeight="1" x14ac:dyDescent="0.3">
      <c r="A44" s="67"/>
      <c r="B44" s="294" t="s">
        <v>82</v>
      </c>
      <c r="C44" s="99"/>
      <c r="D44" s="218"/>
      <c r="E44" s="218"/>
      <c r="F44" s="99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</row>
    <row r="45" spans="1:50" s="40" customFormat="1" ht="15.75" customHeight="1" x14ac:dyDescent="0.3">
      <c r="A45" s="57">
        <v>28</v>
      </c>
      <c r="B45" s="93" t="s">
        <v>58</v>
      </c>
      <c r="C45" s="10">
        <v>1</v>
      </c>
      <c r="D45" s="115">
        <v>450</v>
      </c>
      <c r="E45" s="115">
        <v>450</v>
      </c>
      <c r="F45" s="57" t="s">
        <v>82</v>
      </c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</row>
    <row r="46" spans="1:50" s="40" customFormat="1" ht="15.75" customHeight="1" x14ac:dyDescent="0.3">
      <c r="A46" s="39">
        <v>29</v>
      </c>
      <c r="B46" s="101" t="s">
        <v>83</v>
      </c>
      <c r="C46" s="12">
        <v>2</v>
      </c>
      <c r="D46" s="214">
        <v>480</v>
      </c>
      <c r="E46" s="214">
        <v>960</v>
      </c>
      <c r="F46" s="57" t="s">
        <v>82</v>
      </c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</row>
    <row r="47" spans="1:50" s="40" customFormat="1" ht="15.75" customHeight="1" x14ac:dyDescent="0.3">
      <c r="A47" s="57">
        <v>30</v>
      </c>
      <c r="B47" s="101" t="s">
        <v>84</v>
      </c>
      <c r="C47" s="12" t="s">
        <v>85</v>
      </c>
      <c r="D47" s="214">
        <v>500</v>
      </c>
      <c r="E47" s="214">
        <v>1500</v>
      </c>
      <c r="F47" s="57" t="s">
        <v>82</v>
      </c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</row>
    <row r="48" spans="1:50" s="40" customFormat="1" ht="15.75" customHeight="1" x14ac:dyDescent="0.3">
      <c r="A48" s="39">
        <v>31</v>
      </c>
      <c r="B48" s="101" t="s">
        <v>86</v>
      </c>
      <c r="C48" s="12" t="s">
        <v>85</v>
      </c>
      <c r="D48" s="214">
        <v>400</v>
      </c>
      <c r="E48" s="214">
        <v>1200</v>
      </c>
      <c r="F48" s="57" t="s">
        <v>82</v>
      </c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</row>
    <row r="49" spans="1:50" s="40" customFormat="1" ht="15.75" customHeight="1" x14ac:dyDescent="0.3">
      <c r="A49" s="57">
        <v>32</v>
      </c>
      <c r="B49" s="101" t="s">
        <v>87</v>
      </c>
      <c r="C49" s="12" t="s">
        <v>85</v>
      </c>
      <c r="D49" s="214">
        <v>200</v>
      </c>
      <c r="E49" s="214">
        <v>600</v>
      </c>
      <c r="F49" s="57" t="s">
        <v>82</v>
      </c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</row>
    <row r="50" spans="1:50" s="40" customFormat="1" ht="15.75" customHeight="1" x14ac:dyDescent="0.3">
      <c r="A50" s="39">
        <v>33</v>
      </c>
      <c r="B50" s="101" t="s">
        <v>88</v>
      </c>
      <c r="C50" s="12" t="s">
        <v>89</v>
      </c>
      <c r="D50" s="214">
        <v>50</v>
      </c>
      <c r="E50" s="214">
        <v>250</v>
      </c>
      <c r="F50" s="57" t="s">
        <v>82</v>
      </c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</row>
    <row r="51" spans="1:50" s="40" customFormat="1" ht="15.75" customHeight="1" x14ac:dyDescent="0.3">
      <c r="A51" s="57">
        <v>34</v>
      </c>
      <c r="B51" s="101" t="s">
        <v>90</v>
      </c>
      <c r="C51" s="12" t="s">
        <v>89</v>
      </c>
      <c r="D51" s="214">
        <v>35</v>
      </c>
      <c r="E51" s="214">
        <v>175</v>
      </c>
      <c r="F51" s="57" t="s">
        <v>82</v>
      </c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</row>
    <row r="52" spans="1:50" s="40" customFormat="1" ht="15.75" customHeight="1" x14ac:dyDescent="0.3">
      <c r="A52" s="39">
        <v>35</v>
      </c>
      <c r="B52" s="101" t="s">
        <v>91</v>
      </c>
      <c r="C52" s="12" t="s">
        <v>89</v>
      </c>
      <c r="D52" s="214">
        <v>70</v>
      </c>
      <c r="E52" s="214">
        <v>350</v>
      </c>
      <c r="F52" s="57" t="s">
        <v>82</v>
      </c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</row>
    <row r="53" spans="1:50" s="40" customFormat="1" ht="15.75" customHeight="1" x14ac:dyDescent="0.3">
      <c r="A53" s="57">
        <v>36</v>
      </c>
      <c r="B53" s="101" t="s">
        <v>92</v>
      </c>
      <c r="C53" s="12" t="s">
        <v>89</v>
      </c>
      <c r="D53" s="214">
        <v>125</v>
      </c>
      <c r="E53" s="214">
        <v>625</v>
      </c>
      <c r="F53" s="10" t="s">
        <v>82</v>
      </c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</row>
    <row r="54" spans="1:50" s="40" customFormat="1" ht="15.75" customHeight="1" x14ac:dyDescent="0.3">
      <c r="A54" s="39">
        <v>37</v>
      </c>
      <c r="B54" s="236" t="s">
        <v>93</v>
      </c>
      <c r="C54" s="237" t="s">
        <v>94</v>
      </c>
      <c r="D54" s="238">
        <v>150</v>
      </c>
      <c r="E54" s="238">
        <v>750</v>
      </c>
      <c r="F54" s="57" t="s">
        <v>82</v>
      </c>
      <c r="G54" s="98"/>
      <c r="H54" s="98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</row>
    <row r="55" spans="1:50" s="40" customFormat="1" ht="15.75" customHeight="1" x14ac:dyDescent="0.3">
      <c r="A55" s="57">
        <v>38</v>
      </c>
      <c r="B55" s="101" t="s">
        <v>95</v>
      </c>
      <c r="C55" s="12" t="s">
        <v>96</v>
      </c>
      <c r="D55" s="214">
        <v>250</v>
      </c>
      <c r="E55" s="214">
        <v>1000</v>
      </c>
      <c r="F55" s="57" t="s">
        <v>82</v>
      </c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</row>
    <row r="56" spans="1:50" s="40" customFormat="1" ht="15.75" customHeight="1" x14ac:dyDescent="0.3">
      <c r="A56" s="39">
        <v>39</v>
      </c>
      <c r="B56" s="93" t="s">
        <v>97</v>
      </c>
      <c r="C56" s="10">
        <v>1</v>
      </c>
      <c r="D56" s="115">
        <v>15000</v>
      </c>
      <c r="E56" s="115">
        <v>15000</v>
      </c>
      <c r="F56" s="10" t="s">
        <v>82</v>
      </c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</row>
    <row r="57" spans="1:50" s="40" customFormat="1" ht="15.75" customHeight="1" x14ac:dyDescent="0.3">
      <c r="A57" s="39"/>
      <c r="B57" s="93"/>
      <c r="C57" s="10"/>
      <c r="D57" s="115"/>
      <c r="E57" s="140">
        <f>SUM(E45:E56)</f>
        <v>22860</v>
      </c>
      <c r="F57" s="10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</row>
    <row r="58" spans="1:50" s="40" customFormat="1" ht="15.75" customHeight="1" x14ac:dyDescent="0.3">
      <c r="A58" s="295"/>
      <c r="B58" s="296"/>
      <c r="C58" s="211"/>
      <c r="D58" s="297"/>
      <c r="E58" s="298"/>
      <c r="F58" s="211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</row>
    <row r="59" spans="1:50" s="40" customFormat="1" ht="17.25" customHeight="1" x14ac:dyDescent="0.3">
      <c r="A59" s="211"/>
      <c r="B59" s="239"/>
      <c r="C59" s="240"/>
      <c r="D59" s="241"/>
      <c r="E59" s="312" t="s">
        <v>126</v>
      </c>
      <c r="F59" s="312"/>
      <c r="G59" s="312"/>
      <c r="H59" s="31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</row>
    <row r="60" spans="1:50" s="40" customFormat="1" ht="17.25" customHeight="1" x14ac:dyDescent="0.3">
      <c r="A60" s="211"/>
      <c r="B60" s="239"/>
      <c r="C60" s="240"/>
      <c r="D60" s="241"/>
      <c r="E60" s="312" t="s">
        <v>123</v>
      </c>
      <c r="F60" s="312"/>
      <c r="G60" s="312"/>
      <c r="H60" s="31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</row>
    <row r="61" spans="1:50" s="40" customFormat="1" ht="17.25" customHeight="1" x14ac:dyDescent="0.3">
      <c r="A61" s="211"/>
      <c r="B61" s="239"/>
      <c r="C61" s="240"/>
      <c r="D61" s="241"/>
      <c r="E61" s="312" t="s">
        <v>124</v>
      </c>
      <c r="F61" s="312"/>
      <c r="G61" s="312"/>
      <c r="H61" s="31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</row>
    <row r="62" spans="1:50" s="40" customFormat="1" ht="17.25" customHeight="1" x14ac:dyDescent="0.3">
      <c r="A62" s="211"/>
      <c r="B62" s="239"/>
      <c r="C62" s="240"/>
      <c r="D62" s="241"/>
      <c r="E62" s="312" t="s">
        <v>125</v>
      </c>
      <c r="F62" s="312"/>
      <c r="G62" s="312"/>
      <c r="H62" s="31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</row>
    <row r="63" spans="1:50" s="40" customFormat="1" ht="15" customHeight="1" x14ac:dyDescent="0.3">
      <c r="A63" s="39"/>
      <c r="B63" s="73" t="s">
        <v>177</v>
      </c>
      <c r="C63" s="10"/>
      <c r="D63" s="115"/>
      <c r="E63" s="115"/>
      <c r="F63" s="10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</row>
    <row r="64" spans="1:50" s="40" customFormat="1" ht="15.75" customHeight="1" x14ac:dyDescent="0.3">
      <c r="A64" s="82">
        <v>40</v>
      </c>
      <c r="B64" s="83" t="s">
        <v>131</v>
      </c>
      <c r="C64" s="82">
        <v>2</v>
      </c>
      <c r="D64" s="202">
        <v>5000</v>
      </c>
      <c r="E64" s="202">
        <v>10000</v>
      </c>
      <c r="F64" s="57" t="s">
        <v>128</v>
      </c>
      <c r="G64" s="98"/>
      <c r="H64" s="98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</row>
    <row r="65" spans="1:50" s="40" customFormat="1" ht="15.75" customHeight="1" x14ac:dyDescent="0.3">
      <c r="A65" s="39">
        <v>41</v>
      </c>
      <c r="B65" s="11" t="s">
        <v>132</v>
      </c>
      <c r="C65" s="4">
        <v>1</v>
      </c>
      <c r="D65" s="34">
        <v>25000</v>
      </c>
      <c r="E65" s="34">
        <v>25000</v>
      </c>
      <c r="F65" s="57" t="s">
        <v>128</v>
      </c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</row>
    <row r="66" spans="1:50" s="40" customFormat="1" ht="15.75" customHeight="1" x14ac:dyDescent="0.3">
      <c r="A66" s="82">
        <v>42</v>
      </c>
      <c r="B66" s="22" t="s">
        <v>133</v>
      </c>
      <c r="C66" s="4">
        <v>1</v>
      </c>
      <c r="D66" s="34">
        <v>5000</v>
      </c>
      <c r="E66" s="34">
        <v>5000</v>
      </c>
      <c r="F66" s="57" t="s">
        <v>128</v>
      </c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</row>
    <row r="67" spans="1:50" s="40" customFormat="1" ht="15.75" customHeight="1" x14ac:dyDescent="0.35">
      <c r="A67" s="39">
        <v>43</v>
      </c>
      <c r="B67" s="150" t="s">
        <v>138</v>
      </c>
      <c r="C67" s="151">
        <v>5</v>
      </c>
      <c r="D67" s="178">
        <v>65000</v>
      </c>
      <c r="E67" s="178">
        <v>325000</v>
      </c>
      <c r="F67" s="155" t="s">
        <v>135</v>
      </c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</row>
    <row r="68" spans="1:50" s="40" customFormat="1" ht="15.75" customHeight="1" x14ac:dyDescent="0.35">
      <c r="A68" s="82">
        <v>44</v>
      </c>
      <c r="B68" s="157" t="s">
        <v>139</v>
      </c>
      <c r="C68" s="158">
        <v>1</v>
      </c>
      <c r="D68" s="215">
        <v>30000</v>
      </c>
      <c r="E68" s="215">
        <v>30000</v>
      </c>
      <c r="F68" s="155" t="s">
        <v>135</v>
      </c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</row>
    <row r="69" spans="1:50" s="40" customFormat="1" ht="15.75" customHeight="1" x14ac:dyDescent="0.35">
      <c r="A69" s="39">
        <v>45</v>
      </c>
      <c r="B69" s="150" t="s">
        <v>140</v>
      </c>
      <c r="C69" s="151">
        <v>2</v>
      </c>
      <c r="D69" s="178">
        <v>25000</v>
      </c>
      <c r="E69" s="178">
        <v>30000</v>
      </c>
      <c r="F69" s="155" t="s">
        <v>135</v>
      </c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</row>
    <row r="70" spans="1:50" s="40" customFormat="1" ht="15.75" customHeight="1" x14ac:dyDescent="0.3">
      <c r="A70" s="82">
        <v>46</v>
      </c>
      <c r="B70" s="22" t="s">
        <v>145</v>
      </c>
      <c r="C70" s="4">
        <v>1</v>
      </c>
      <c r="D70" s="34">
        <v>3000</v>
      </c>
      <c r="E70" s="202">
        <f t="shared" ref="E70:E86" si="0">C70*D70</f>
        <v>3000</v>
      </c>
      <c r="F70" s="82" t="s">
        <v>146</v>
      </c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</row>
    <row r="71" spans="1:50" s="40" customFormat="1" ht="15.75" customHeight="1" x14ac:dyDescent="0.3">
      <c r="A71" s="39">
        <v>47</v>
      </c>
      <c r="B71" s="90" t="s">
        <v>147</v>
      </c>
      <c r="C71" s="91">
        <v>1</v>
      </c>
      <c r="D71" s="96">
        <v>5000</v>
      </c>
      <c r="E71" s="97">
        <f t="shared" si="0"/>
        <v>5000</v>
      </c>
      <c r="F71" s="82" t="s">
        <v>146</v>
      </c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</row>
    <row r="72" spans="1:50" s="40" customFormat="1" ht="15.75" customHeight="1" x14ac:dyDescent="0.3">
      <c r="A72" s="82">
        <v>48</v>
      </c>
      <c r="B72" s="90" t="s">
        <v>148</v>
      </c>
      <c r="C72" s="91">
        <v>6</v>
      </c>
      <c r="D72" s="96">
        <v>300</v>
      </c>
      <c r="E72" s="97">
        <f t="shared" si="0"/>
        <v>1800</v>
      </c>
      <c r="F72" s="82" t="s">
        <v>146</v>
      </c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</row>
    <row r="73" spans="1:50" s="40" customFormat="1" ht="15.75" customHeight="1" x14ac:dyDescent="0.3">
      <c r="A73" s="39">
        <v>49</v>
      </c>
      <c r="B73" s="50" t="s">
        <v>149</v>
      </c>
      <c r="C73" s="49">
        <v>1</v>
      </c>
      <c r="D73" s="219">
        <v>20000</v>
      </c>
      <c r="E73" s="220">
        <f t="shared" si="0"/>
        <v>20000</v>
      </c>
      <c r="F73" s="82" t="s">
        <v>146</v>
      </c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</row>
    <row r="74" spans="1:50" s="40" customFormat="1" ht="15.75" customHeight="1" x14ac:dyDescent="0.3">
      <c r="A74" s="82">
        <v>50</v>
      </c>
      <c r="B74" s="90" t="s">
        <v>150</v>
      </c>
      <c r="C74" s="91">
        <v>1</v>
      </c>
      <c r="D74" s="96">
        <v>90000</v>
      </c>
      <c r="E74" s="97">
        <f t="shared" si="0"/>
        <v>90000</v>
      </c>
      <c r="F74" s="43" t="s">
        <v>151</v>
      </c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</row>
    <row r="75" spans="1:50" s="40" customFormat="1" ht="15.75" customHeight="1" x14ac:dyDescent="0.3">
      <c r="A75" s="39">
        <v>51</v>
      </c>
      <c r="B75" s="90" t="s">
        <v>152</v>
      </c>
      <c r="C75" s="91">
        <v>50</v>
      </c>
      <c r="D75" s="96">
        <v>400</v>
      </c>
      <c r="E75" s="97">
        <f t="shared" si="0"/>
        <v>20000</v>
      </c>
      <c r="F75" s="43" t="s">
        <v>151</v>
      </c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</row>
    <row r="76" spans="1:50" s="40" customFormat="1" ht="15.75" customHeight="1" x14ac:dyDescent="0.3">
      <c r="A76" s="82">
        <v>52</v>
      </c>
      <c r="B76" s="90" t="s">
        <v>153</v>
      </c>
      <c r="C76" s="91">
        <v>50</v>
      </c>
      <c r="D76" s="96">
        <v>500</v>
      </c>
      <c r="E76" s="97">
        <f t="shared" si="0"/>
        <v>25000</v>
      </c>
      <c r="F76" s="43" t="s">
        <v>151</v>
      </c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</row>
    <row r="77" spans="1:50" s="40" customFormat="1" ht="15.75" customHeight="1" x14ac:dyDescent="0.3">
      <c r="A77" s="39">
        <v>53</v>
      </c>
      <c r="B77" s="90" t="s">
        <v>154</v>
      </c>
      <c r="C77" s="91">
        <v>3</v>
      </c>
      <c r="D77" s="96">
        <v>550</v>
      </c>
      <c r="E77" s="97">
        <f t="shared" si="0"/>
        <v>1650</v>
      </c>
      <c r="F77" s="43" t="s">
        <v>151</v>
      </c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</row>
    <row r="78" spans="1:50" s="40" customFormat="1" ht="15.75" customHeight="1" x14ac:dyDescent="0.3">
      <c r="A78" s="82">
        <v>54</v>
      </c>
      <c r="B78" s="90" t="s">
        <v>155</v>
      </c>
      <c r="C78" s="91">
        <v>3</v>
      </c>
      <c r="D78" s="96">
        <v>550</v>
      </c>
      <c r="E78" s="97">
        <f t="shared" si="0"/>
        <v>1650</v>
      </c>
      <c r="F78" s="43" t="s">
        <v>151</v>
      </c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</row>
    <row r="79" spans="1:50" s="40" customFormat="1" ht="15.75" customHeight="1" x14ac:dyDescent="0.3">
      <c r="A79" s="39">
        <v>55</v>
      </c>
      <c r="B79" s="90" t="s">
        <v>156</v>
      </c>
      <c r="C79" s="91">
        <v>3</v>
      </c>
      <c r="D79" s="96">
        <v>550</v>
      </c>
      <c r="E79" s="97">
        <f t="shared" si="0"/>
        <v>1650</v>
      </c>
      <c r="F79" s="43" t="s">
        <v>151</v>
      </c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</row>
    <row r="80" spans="1:50" s="40" customFormat="1" ht="15.75" customHeight="1" x14ac:dyDescent="0.3">
      <c r="A80" s="82">
        <v>56</v>
      </c>
      <c r="B80" s="90" t="s">
        <v>157</v>
      </c>
      <c r="C80" s="91">
        <v>100</v>
      </c>
      <c r="D80" s="96">
        <v>50</v>
      </c>
      <c r="E80" s="97">
        <f t="shared" si="0"/>
        <v>5000</v>
      </c>
      <c r="F80" s="43" t="s">
        <v>151</v>
      </c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</row>
    <row r="81" spans="1:50" s="40" customFormat="1" ht="15.75" customHeight="1" x14ac:dyDescent="0.3">
      <c r="A81" s="39">
        <v>57</v>
      </c>
      <c r="B81" s="90" t="s">
        <v>158</v>
      </c>
      <c r="C81" s="91">
        <v>100</v>
      </c>
      <c r="D81" s="96">
        <v>70</v>
      </c>
      <c r="E81" s="97">
        <f t="shared" si="0"/>
        <v>7000</v>
      </c>
      <c r="F81" s="43" t="s">
        <v>151</v>
      </c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  <c r="AT81" s="102"/>
      <c r="AU81" s="102"/>
      <c r="AV81" s="102"/>
      <c r="AW81" s="102"/>
      <c r="AX81" s="102"/>
    </row>
    <row r="82" spans="1:50" s="40" customFormat="1" ht="15.75" customHeight="1" x14ac:dyDescent="0.3">
      <c r="A82" s="82">
        <v>58</v>
      </c>
      <c r="B82" s="90" t="s">
        <v>159</v>
      </c>
      <c r="C82" s="91">
        <v>15</v>
      </c>
      <c r="D82" s="96">
        <v>300</v>
      </c>
      <c r="E82" s="97">
        <f t="shared" si="0"/>
        <v>4500</v>
      </c>
      <c r="F82" s="43" t="s">
        <v>151</v>
      </c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</row>
    <row r="83" spans="1:50" s="40" customFormat="1" ht="15.75" customHeight="1" x14ac:dyDescent="0.3">
      <c r="A83" s="39">
        <v>59</v>
      </c>
      <c r="B83" s="90" t="s">
        <v>160</v>
      </c>
      <c r="C83" s="91">
        <v>10</v>
      </c>
      <c r="D83" s="96">
        <v>350</v>
      </c>
      <c r="E83" s="221">
        <f t="shared" si="0"/>
        <v>3500</v>
      </c>
      <c r="F83" s="43" t="s">
        <v>151</v>
      </c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</row>
    <row r="84" spans="1:50" s="40" customFormat="1" ht="15.75" customHeight="1" x14ac:dyDescent="0.3">
      <c r="A84" s="82">
        <v>60</v>
      </c>
      <c r="B84" s="161" t="s">
        <v>161</v>
      </c>
      <c r="C84" s="13">
        <v>10</v>
      </c>
      <c r="D84" s="95">
        <v>350</v>
      </c>
      <c r="E84" s="97">
        <f t="shared" si="0"/>
        <v>3500</v>
      </c>
      <c r="F84" s="43" t="s">
        <v>151</v>
      </c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</row>
    <row r="85" spans="1:50" s="40" customFormat="1" ht="15.75" customHeight="1" x14ac:dyDescent="0.3">
      <c r="A85" s="39">
        <v>61</v>
      </c>
      <c r="B85" s="161" t="s">
        <v>162</v>
      </c>
      <c r="C85" s="13">
        <v>10</v>
      </c>
      <c r="D85" s="95">
        <v>350</v>
      </c>
      <c r="E85" s="97">
        <f t="shared" si="0"/>
        <v>3500</v>
      </c>
      <c r="F85" s="43" t="s">
        <v>151</v>
      </c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</row>
    <row r="86" spans="1:50" s="40" customFormat="1" ht="15.75" customHeight="1" x14ac:dyDescent="0.3">
      <c r="A86" s="82">
        <v>62</v>
      </c>
      <c r="B86" s="161" t="s">
        <v>163</v>
      </c>
      <c r="C86" s="13">
        <v>1</v>
      </c>
      <c r="D86" s="95">
        <v>5000</v>
      </c>
      <c r="E86" s="97">
        <f t="shared" si="0"/>
        <v>5000</v>
      </c>
      <c r="F86" s="43" t="s">
        <v>151</v>
      </c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</row>
    <row r="87" spans="1:50" ht="16.5" customHeight="1" x14ac:dyDescent="0.3">
      <c r="A87" s="67"/>
      <c r="B87" s="40"/>
      <c r="C87" s="67"/>
      <c r="D87" s="67"/>
      <c r="E87" s="227">
        <f>SUM(E64:E86)</f>
        <v>626750</v>
      </c>
      <c r="F87" s="67"/>
      <c r="G87" s="40"/>
      <c r="H87" s="40"/>
    </row>
    <row r="88" spans="1:50" ht="19.5" customHeight="1" x14ac:dyDescent="0.3">
      <c r="A88" s="198"/>
      <c r="B88" s="318" t="s">
        <v>178</v>
      </c>
      <c r="C88" s="319"/>
      <c r="D88" s="320"/>
      <c r="E88" s="200">
        <f>E87+E57+E43+E36+E14+E10</f>
        <v>1014680</v>
      </c>
      <c r="F88" s="198"/>
      <c r="G88" s="243"/>
      <c r="H88" s="243"/>
    </row>
    <row r="89" spans="1:50" ht="15" customHeight="1" x14ac:dyDescent="0.3">
      <c r="A89" s="242"/>
      <c r="B89" s="102"/>
      <c r="C89" s="242"/>
      <c r="D89" s="242"/>
      <c r="E89" s="242"/>
      <c r="F89" s="242"/>
      <c r="G89" s="102"/>
      <c r="H89" s="102"/>
    </row>
    <row r="90" spans="1:50" ht="15" customHeight="1" x14ac:dyDescent="0.3">
      <c r="A90" s="242"/>
      <c r="B90" s="102"/>
      <c r="C90" s="242"/>
      <c r="D90" s="242"/>
      <c r="E90" s="312" t="s">
        <v>126</v>
      </c>
      <c r="F90" s="312"/>
      <c r="G90" s="312"/>
      <c r="H90" s="312"/>
    </row>
    <row r="91" spans="1:50" ht="15" customHeight="1" x14ac:dyDescent="0.3">
      <c r="E91" s="312" t="s">
        <v>123</v>
      </c>
      <c r="F91" s="312"/>
      <c r="G91" s="312"/>
      <c r="H91" s="312"/>
    </row>
    <row r="92" spans="1:50" ht="15" customHeight="1" x14ac:dyDescent="0.3">
      <c r="E92" s="312" t="s">
        <v>124</v>
      </c>
      <c r="F92" s="312"/>
      <c r="G92" s="312"/>
      <c r="H92" s="312"/>
    </row>
    <row r="93" spans="1:50" ht="15.75" customHeight="1" x14ac:dyDescent="0.3">
      <c r="E93" s="312" t="s">
        <v>125</v>
      </c>
      <c r="F93" s="312"/>
      <c r="G93" s="312"/>
      <c r="H93" s="312"/>
    </row>
    <row r="94" spans="1:50" ht="21" customHeight="1" x14ac:dyDescent="0.3"/>
    <row r="95" spans="1:50" ht="21" customHeight="1" x14ac:dyDescent="0.3"/>
    <row r="96" spans="1:50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spans="4:5" ht="21" customHeight="1" x14ac:dyDescent="0.3"/>
    <row r="562" spans="4:5" ht="21" customHeight="1" x14ac:dyDescent="0.3"/>
    <row r="563" spans="4:5" ht="21" customHeight="1" x14ac:dyDescent="0.3"/>
    <row r="564" spans="4:5" ht="21" customHeight="1" x14ac:dyDescent="0.3"/>
    <row r="565" spans="4:5" ht="21" customHeight="1" x14ac:dyDescent="0.3"/>
    <row r="566" spans="4:5" ht="21" customHeight="1" x14ac:dyDescent="0.3"/>
    <row r="567" spans="4:5" ht="21" customHeight="1" x14ac:dyDescent="0.3"/>
    <row r="568" spans="4:5" ht="21" customHeight="1" x14ac:dyDescent="0.3"/>
    <row r="569" spans="4:5" ht="21" customHeight="1" x14ac:dyDescent="0.3"/>
    <row r="570" spans="4:5" ht="21" customHeight="1" x14ac:dyDescent="0.3"/>
    <row r="571" spans="4:5" ht="21" customHeight="1" x14ac:dyDescent="0.3"/>
    <row r="572" spans="4:5" ht="21" customHeight="1" x14ac:dyDescent="0.3"/>
    <row r="574" spans="4:5" ht="21" customHeight="1" x14ac:dyDescent="0.3">
      <c r="D574" s="38"/>
      <c r="E574" s="38"/>
    </row>
    <row r="575" spans="4:5" ht="21" customHeight="1" x14ac:dyDescent="0.3">
      <c r="D575" s="38"/>
      <c r="E575" s="38"/>
    </row>
    <row r="576" spans="4:5" ht="21" customHeight="1" x14ac:dyDescent="0.3">
      <c r="D576" s="38"/>
      <c r="E576" s="38"/>
    </row>
    <row r="577" spans="4:5" ht="21" customHeight="1" x14ac:dyDescent="0.3">
      <c r="D577" s="38"/>
      <c r="E577" s="38"/>
    </row>
    <row r="578" spans="4:5" ht="21" customHeight="1" x14ac:dyDescent="0.3">
      <c r="D578" s="38"/>
      <c r="E578" s="38"/>
    </row>
    <row r="579" spans="4:5" ht="21" customHeight="1" x14ac:dyDescent="0.3">
      <c r="D579" s="38"/>
      <c r="E579" s="38"/>
    </row>
    <row r="580" spans="4:5" ht="21" customHeight="1" x14ac:dyDescent="0.3">
      <c r="D580" s="38"/>
      <c r="E580" s="38"/>
    </row>
    <row r="581" spans="4:5" ht="21" customHeight="1" x14ac:dyDescent="0.3">
      <c r="D581" s="38"/>
      <c r="E581" s="38"/>
    </row>
    <row r="582" spans="4:5" ht="21" customHeight="1" x14ac:dyDescent="0.3">
      <c r="D582" s="38"/>
      <c r="E582" s="38"/>
    </row>
    <row r="583" spans="4:5" ht="21" customHeight="1" x14ac:dyDescent="0.3">
      <c r="D583" s="38"/>
      <c r="E583" s="38"/>
    </row>
    <row r="584" spans="4:5" ht="21" customHeight="1" x14ac:dyDescent="0.3">
      <c r="D584" s="38"/>
      <c r="E584" s="38"/>
    </row>
    <row r="585" spans="4:5" ht="21" customHeight="1" x14ac:dyDescent="0.3">
      <c r="D585" s="38"/>
      <c r="E585" s="38"/>
    </row>
    <row r="586" spans="4:5" ht="21" customHeight="1" x14ac:dyDescent="0.3">
      <c r="D586" s="38"/>
      <c r="E586" s="38"/>
    </row>
    <row r="587" spans="4:5" ht="21" customHeight="1" x14ac:dyDescent="0.3">
      <c r="D587" s="38"/>
      <c r="E587" s="38"/>
    </row>
    <row r="588" spans="4:5" ht="21" customHeight="1" x14ac:dyDescent="0.3">
      <c r="D588" s="38"/>
      <c r="E588" s="38"/>
    </row>
    <row r="589" spans="4:5" ht="21" customHeight="1" x14ac:dyDescent="0.3">
      <c r="D589" s="38"/>
      <c r="E589" s="38"/>
    </row>
    <row r="590" spans="4:5" ht="21" customHeight="1" x14ac:dyDescent="0.3">
      <c r="D590" s="38"/>
      <c r="E590" s="38"/>
    </row>
    <row r="591" spans="4:5" ht="21" customHeight="1" x14ac:dyDescent="0.3">
      <c r="D591" s="38"/>
      <c r="E591" s="38"/>
    </row>
    <row r="592" spans="4:5" ht="21" customHeight="1" x14ac:dyDescent="0.3">
      <c r="D592" s="38"/>
      <c r="E592" s="38"/>
    </row>
    <row r="593" spans="4:5" ht="21" customHeight="1" x14ac:dyDescent="0.3">
      <c r="D593" s="38"/>
      <c r="E593" s="38"/>
    </row>
    <row r="594" spans="4:5" ht="21" customHeight="1" x14ac:dyDescent="0.3">
      <c r="D594" s="38"/>
      <c r="E594" s="38"/>
    </row>
    <row r="595" spans="4:5" ht="21" customHeight="1" x14ac:dyDescent="0.3">
      <c r="D595" s="38"/>
      <c r="E595" s="38"/>
    </row>
    <row r="596" spans="4:5" ht="21" customHeight="1" x14ac:dyDescent="0.3">
      <c r="D596" s="38"/>
      <c r="E596" s="38"/>
    </row>
    <row r="597" spans="4:5" ht="21" customHeight="1" x14ac:dyDescent="0.3">
      <c r="D597" s="38"/>
      <c r="E597" s="38"/>
    </row>
    <row r="598" spans="4:5" ht="21" customHeight="1" x14ac:dyDescent="0.3">
      <c r="D598" s="38"/>
      <c r="E598" s="38"/>
    </row>
    <row r="599" spans="4:5" ht="21" customHeight="1" x14ac:dyDescent="0.3">
      <c r="D599" s="38"/>
      <c r="E599" s="38"/>
    </row>
    <row r="600" spans="4:5" ht="21" customHeight="1" x14ac:dyDescent="0.3">
      <c r="D600" s="38"/>
      <c r="E600" s="38"/>
    </row>
    <row r="601" spans="4:5" ht="21" customHeight="1" x14ac:dyDescent="0.3">
      <c r="D601" s="38"/>
      <c r="E601" s="38"/>
    </row>
    <row r="602" spans="4:5" ht="21" customHeight="1" x14ac:dyDescent="0.3">
      <c r="D602" s="38"/>
      <c r="E602" s="38"/>
    </row>
    <row r="603" spans="4:5" ht="21" customHeight="1" x14ac:dyDescent="0.3">
      <c r="D603" s="38"/>
      <c r="E603" s="38"/>
    </row>
    <row r="604" spans="4:5" ht="21" customHeight="1" x14ac:dyDescent="0.3">
      <c r="D604" s="38"/>
      <c r="E604" s="38"/>
    </row>
    <row r="605" spans="4:5" ht="21" customHeight="1" x14ac:dyDescent="0.3">
      <c r="D605" s="38"/>
      <c r="E605" s="38"/>
    </row>
    <row r="606" spans="4:5" ht="21" customHeight="1" x14ac:dyDescent="0.3">
      <c r="D606" s="38"/>
      <c r="E606" s="38"/>
    </row>
    <row r="607" spans="4:5" ht="21" customHeight="1" x14ac:dyDescent="0.3">
      <c r="D607" s="38"/>
      <c r="E607" s="38"/>
    </row>
    <row r="608" spans="4:5" ht="21" customHeight="1" x14ac:dyDescent="0.3">
      <c r="D608" s="38"/>
      <c r="E608" s="38"/>
    </row>
    <row r="609" spans="4:5" ht="21" customHeight="1" x14ac:dyDescent="0.3">
      <c r="D609" s="38"/>
      <c r="E609" s="38"/>
    </row>
    <row r="610" spans="4:5" ht="21" customHeight="1" x14ac:dyDescent="0.3">
      <c r="D610" s="38"/>
      <c r="E610" s="38"/>
    </row>
    <row r="611" spans="4:5" ht="21" customHeight="1" x14ac:dyDescent="0.3">
      <c r="D611" s="38"/>
      <c r="E611" s="38"/>
    </row>
    <row r="612" spans="4:5" ht="21" customHeight="1" x14ac:dyDescent="0.3">
      <c r="D612" s="38"/>
      <c r="E612" s="38"/>
    </row>
    <row r="613" spans="4:5" ht="21" customHeight="1" x14ac:dyDescent="0.3">
      <c r="D613" s="38"/>
      <c r="E613" s="38"/>
    </row>
    <row r="614" spans="4:5" ht="21" customHeight="1" x14ac:dyDescent="0.3">
      <c r="D614" s="38"/>
      <c r="E614" s="38"/>
    </row>
    <row r="615" spans="4:5" ht="21" customHeight="1" x14ac:dyDescent="0.3">
      <c r="D615" s="38"/>
      <c r="E615" s="38"/>
    </row>
    <row r="616" spans="4:5" ht="21" customHeight="1" x14ac:dyDescent="0.3">
      <c r="D616" s="38"/>
      <c r="E616" s="38"/>
    </row>
    <row r="617" spans="4:5" ht="21" customHeight="1" x14ac:dyDescent="0.3">
      <c r="D617" s="38"/>
      <c r="E617" s="38"/>
    </row>
    <row r="618" spans="4:5" ht="21" customHeight="1" x14ac:dyDescent="0.3">
      <c r="D618" s="38"/>
      <c r="E618" s="38"/>
    </row>
    <row r="619" spans="4:5" ht="21" customHeight="1" x14ac:dyDescent="0.3">
      <c r="D619" s="38"/>
      <c r="E619" s="38"/>
    </row>
    <row r="620" spans="4:5" ht="21" customHeight="1" x14ac:dyDescent="0.3">
      <c r="D620" s="38"/>
      <c r="E620" s="38"/>
    </row>
    <row r="621" spans="4:5" ht="21" customHeight="1" x14ac:dyDescent="0.3">
      <c r="D621" s="38"/>
      <c r="E621" s="38"/>
    </row>
    <row r="622" spans="4:5" ht="21" customHeight="1" x14ac:dyDescent="0.3">
      <c r="D622" s="38"/>
      <c r="E622" s="38"/>
    </row>
    <row r="623" spans="4:5" ht="21" customHeight="1" x14ac:dyDescent="0.3">
      <c r="D623" s="38"/>
      <c r="E623" s="38"/>
    </row>
    <row r="624" spans="4:5" ht="21" customHeight="1" x14ac:dyDescent="0.3">
      <c r="D624" s="38"/>
      <c r="E624" s="38"/>
    </row>
    <row r="625" spans="4:5" ht="21" customHeight="1" x14ac:dyDescent="0.3">
      <c r="D625" s="38"/>
      <c r="E625" s="38"/>
    </row>
    <row r="626" spans="4:5" ht="21" customHeight="1" x14ac:dyDescent="0.3">
      <c r="D626" s="38"/>
      <c r="E626" s="38"/>
    </row>
    <row r="627" spans="4:5" ht="21" customHeight="1" x14ac:dyDescent="0.3">
      <c r="D627" s="38"/>
      <c r="E627" s="38"/>
    </row>
    <row r="628" spans="4:5" ht="21" customHeight="1" x14ac:dyDescent="0.3">
      <c r="D628" s="38"/>
      <c r="E628" s="38"/>
    </row>
    <row r="629" spans="4:5" ht="21" customHeight="1" x14ac:dyDescent="0.3">
      <c r="D629" s="38"/>
      <c r="E629" s="38"/>
    </row>
    <row r="630" spans="4:5" ht="21" customHeight="1" x14ac:dyDescent="0.3">
      <c r="D630" s="38"/>
      <c r="E630" s="38"/>
    </row>
    <row r="631" spans="4:5" ht="21" customHeight="1" x14ac:dyDescent="0.3">
      <c r="D631" s="38"/>
      <c r="E631" s="38"/>
    </row>
    <row r="632" spans="4:5" ht="21" customHeight="1" x14ac:dyDescent="0.3">
      <c r="D632" s="38"/>
      <c r="E632" s="38"/>
    </row>
    <row r="633" spans="4:5" ht="21" customHeight="1" x14ac:dyDescent="0.3">
      <c r="D633" s="38"/>
      <c r="E633" s="38"/>
    </row>
    <row r="634" spans="4:5" ht="21" customHeight="1" x14ac:dyDescent="0.3">
      <c r="D634" s="38"/>
      <c r="E634" s="38"/>
    </row>
    <row r="635" spans="4:5" ht="21" customHeight="1" x14ac:dyDescent="0.3">
      <c r="D635" s="38"/>
      <c r="E635" s="38"/>
    </row>
    <row r="636" spans="4:5" ht="21" customHeight="1" x14ac:dyDescent="0.3">
      <c r="D636" s="38"/>
      <c r="E636" s="38"/>
    </row>
  </sheetData>
  <mergeCells count="15">
    <mergeCell ref="A1:H1"/>
    <mergeCell ref="A2:H2"/>
    <mergeCell ref="E29:H29"/>
    <mergeCell ref="E30:H30"/>
    <mergeCell ref="E31:H31"/>
    <mergeCell ref="E32:H32"/>
    <mergeCell ref="E59:H59"/>
    <mergeCell ref="E60:H60"/>
    <mergeCell ref="E61:H61"/>
    <mergeCell ref="E62:H62"/>
    <mergeCell ref="E90:H90"/>
    <mergeCell ref="E91:H91"/>
    <mergeCell ref="E92:H92"/>
    <mergeCell ref="E93:H93"/>
    <mergeCell ref="B88:D88"/>
  </mergeCells>
  <pageMargins left="0.59055118110236227" right="0.23622047244094491" top="0.35433070866141736" bottom="0.35433070866141736" header="0.31496062992125984" footer="0.31496062992125984"/>
  <pageSetup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9"/>
  <sheetViews>
    <sheetView workbookViewId="0">
      <selection activeCell="D44" sqref="D44"/>
    </sheetView>
  </sheetViews>
  <sheetFormatPr defaultColWidth="12.625" defaultRowHeight="18.75" x14ac:dyDescent="0.3"/>
  <cols>
    <col min="1" max="1" width="4.625" style="5" customWidth="1"/>
    <col min="2" max="2" width="43.25" style="2" customWidth="1"/>
    <col min="3" max="3" width="9.375" style="5" customWidth="1"/>
    <col min="4" max="4" width="17" style="33" customWidth="1"/>
    <col min="5" max="5" width="17.375" style="33" customWidth="1"/>
    <col min="6" max="6" width="22.625" style="2" customWidth="1"/>
    <col min="7" max="7" width="5.625" style="2" customWidth="1"/>
    <col min="8" max="8" width="6.625" style="2" customWidth="1"/>
    <col min="9" max="16384" width="12.625" style="2"/>
  </cols>
  <sheetData>
    <row r="1" spans="1:22" ht="18.75" customHeight="1" x14ac:dyDescent="0.3">
      <c r="A1" s="327" t="s">
        <v>13</v>
      </c>
      <c r="B1" s="327"/>
      <c r="C1" s="327"/>
      <c r="D1" s="327"/>
      <c r="E1" s="327"/>
      <c r="F1" s="327"/>
      <c r="G1" s="327"/>
      <c r="H1" s="32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.75" customHeight="1" x14ac:dyDescent="0.3">
      <c r="A2" s="327" t="s">
        <v>3</v>
      </c>
      <c r="B2" s="327"/>
      <c r="C2" s="327"/>
      <c r="D2" s="327"/>
      <c r="E2" s="327"/>
      <c r="F2" s="327"/>
      <c r="G2" s="327"/>
      <c r="H2" s="32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customHeight="1" x14ac:dyDescent="0.3">
      <c r="A3" s="328" t="s">
        <v>0</v>
      </c>
      <c r="B3" s="328" t="s">
        <v>1</v>
      </c>
      <c r="C3" s="328" t="s">
        <v>2</v>
      </c>
      <c r="D3" s="328" t="s">
        <v>4</v>
      </c>
      <c r="E3" s="328" t="s">
        <v>8</v>
      </c>
      <c r="F3" s="330" t="s">
        <v>5</v>
      </c>
      <c r="G3" s="325" t="s">
        <v>6</v>
      </c>
      <c r="H3" s="325" t="s">
        <v>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8.25" customHeight="1" x14ac:dyDescent="0.3">
      <c r="A4" s="329"/>
      <c r="B4" s="332"/>
      <c r="C4" s="329"/>
      <c r="D4" s="329"/>
      <c r="E4" s="329"/>
      <c r="F4" s="331"/>
      <c r="G4" s="326"/>
      <c r="H4" s="32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s="27" customFormat="1" ht="15.75" customHeight="1" x14ac:dyDescent="0.3">
      <c r="A5" s="135"/>
      <c r="B5" s="73" t="s">
        <v>29</v>
      </c>
      <c r="C5" s="135"/>
      <c r="D5" s="245"/>
      <c r="E5" s="245"/>
      <c r="F5" s="23"/>
      <c r="G5" s="68"/>
      <c r="H5" s="6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7.25" customHeight="1" x14ac:dyDescent="0.3">
      <c r="A6" s="10">
        <v>1</v>
      </c>
      <c r="B6" s="24" t="s">
        <v>14</v>
      </c>
      <c r="C6" s="10">
        <v>1</v>
      </c>
      <c r="D6" s="55">
        <v>80000</v>
      </c>
      <c r="E6" s="55">
        <f>D6*C6</f>
        <v>80000</v>
      </c>
      <c r="F6" s="57" t="s">
        <v>29</v>
      </c>
      <c r="G6" s="23"/>
      <c r="H6" s="2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s="27" customFormat="1" ht="17.25" customHeight="1" x14ac:dyDescent="0.3">
      <c r="A7" s="10">
        <v>2</v>
      </c>
      <c r="B7" s="24" t="s">
        <v>23</v>
      </c>
      <c r="C7" s="43">
        <v>1</v>
      </c>
      <c r="D7" s="55">
        <v>5000</v>
      </c>
      <c r="E7" s="55">
        <f>D7*C7</f>
        <v>5000</v>
      </c>
      <c r="F7" s="57" t="s">
        <v>29</v>
      </c>
      <c r="G7" s="23"/>
      <c r="H7" s="2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7.25" customHeight="1" x14ac:dyDescent="0.3">
      <c r="A8" s="43">
        <v>3</v>
      </c>
      <c r="B8" s="9" t="s">
        <v>27</v>
      </c>
      <c r="C8" s="43">
        <v>1</v>
      </c>
      <c r="D8" s="32">
        <v>10000</v>
      </c>
      <c r="E8" s="55">
        <f t="shared" ref="E8" si="0">D8*C8</f>
        <v>10000</v>
      </c>
      <c r="F8" s="57" t="s">
        <v>29</v>
      </c>
      <c r="G8" s="23"/>
      <c r="H8" s="2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7.25" customHeight="1" x14ac:dyDescent="0.3">
      <c r="A9" s="10">
        <v>4</v>
      </c>
      <c r="B9" s="17" t="s">
        <v>25</v>
      </c>
      <c r="C9" s="43" t="s">
        <v>24</v>
      </c>
      <c r="D9" s="32">
        <v>20000</v>
      </c>
      <c r="E9" s="55">
        <v>20000</v>
      </c>
      <c r="F9" s="57" t="s">
        <v>29</v>
      </c>
      <c r="G9" s="23"/>
      <c r="H9" s="2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4.5" customHeight="1" x14ac:dyDescent="0.3">
      <c r="A10" s="63">
        <v>5</v>
      </c>
      <c r="B10" s="64" t="s">
        <v>28</v>
      </c>
      <c r="C10" s="63" t="s">
        <v>26</v>
      </c>
      <c r="D10" s="65"/>
      <c r="E10" s="65">
        <v>20000</v>
      </c>
      <c r="F10" s="57" t="s">
        <v>29</v>
      </c>
      <c r="G10" s="23"/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s="53" customFormat="1" ht="16.5" customHeight="1" x14ac:dyDescent="0.3">
      <c r="A11" s="67"/>
      <c r="B11" s="72"/>
      <c r="C11" s="67"/>
      <c r="D11" s="256"/>
      <c r="E11" s="246">
        <f>E6+E7+E8+E9+E10</f>
        <v>135000</v>
      </c>
      <c r="F11" s="35"/>
      <c r="G11" s="51"/>
      <c r="H11" s="51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s="53" customFormat="1" ht="16.5" customHeight="1" x14ac:dyDescent="0.3">
      <c r="A12" s="67"/>
      <c r="B12" s="75" t="s">
        <v>30</v>
      </c>
      <c r="C12" s="67"/>
      <c r="D12" s="256"/>
      <c r="E12" s="247"/>
      <c r="F12" s="67"/>
      <c r="G12" s="51"/>
      <c r="H12" s="51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16.5" customHeight="1" x14ac:dyDescent="0.3">
      <c r="A13" s="149">
        <v>6</v>
      </c>
      <c r="B13" s="10" t="s">
        <v>35</v>
      </c>
      <c r="C13" s="10">
        <v>1</v>
      </c>
      <c r="D13" s="55">
        <v>300000</v>
      </c>
      <c r="E13" s="248">
        <v>300000</v>
      </c>
      <c r="F13" s="10" t="s">
        <v>30</v>
      </c>
      <c r="G13" s="23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27" customFormat="1" ht="16.5" customHeight="1" x14ac:dyDescent="0.3">
      <c r="A14" s="149"/>
      <c r="B14" s="10"/>
      <c r="C14" s="10"/>
      <c r="D14" s="55"/>
      <c r="E14" s="249">
        <f>SUM(E13)</f>
        <v>300000</v>
      </c>
      <c r="F14" s="10"/>
      <c r="G14" s="23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27" customFormat="1" ht="16.5" customHeight="1" x14ac:dyDescent="0.3">
      <c r="A15" s="149"/>
      <c r="B15" s="75" t="s">
        <v>44</v>
      </c>
      <c r="C15" s="149"/>
      <c r="D15" s="250"/>
      <c r="E15" s="250"/>
      <c r="F15" s="10"/>
      <c r="G15" s="23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6.5" customHeight="1" x14ac:dyDescent="0.3">
      <c r="A16" s="149">
        <v>7</v>
      </c>
      <c r="B16" s="10" t="s">
        <v>50</v>
      </c>
      <c r="C16" s="10">
        <v>1</v>
      </c>
      <c r="D16" s="251">
        <v>100000</v>
      </c>
      <c r="E16" s="251">
        <v>100000</v>
      </c>
      <c r="F16" s="10" t="s">
        <v>44</v>
      </c>
      <c r="G16" s="23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s="27" customFormat="1" ht="16.5" customHeight="1" x14ac:dyDescent="0.3">
      <c r="A17" s="149"/>
      <c r="B17" s="10"/>
      <c r="C17" s="10"/>
      <c r="D17" s="251"/>
      <c r="E17" s="252">
        <f>SUM(E16)</f>
        <v>100000</v>
      </c>
      <c r="F17" s="10"/>
      <c r="G17" s="23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6.5" customHeight="1" x14ac:dyDescent="0.3">
      <c r="A18" s="135"/>
      <c r="B18" s="75" t="s">
        <v>76</v>
      </c>
      <c r="C18" s="135"/>
      <c r="D18" s="245"/>
      <c r="E18" s="245"/>
      <c r="F18" s="23"/>
      <c r="G18" s="23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6.5" customHeight="1" x14ac:dyDescent="0.3">
      <c r="A19" s="10">
        <v>8</v>
      </c>
      <c r="B19" s="10" t="s">
        <v>81</v>
      </c>
      <c r="C19" s="10">
        <v>1</v>
      </c>
      <c r="D19" s="251">
        <v>80000</v>
      </c>
      <c r="E19" s="251">
        <v>80000</v>
      </c>
      <c r="F19" s="10" t="s">
        <v>76</v>
      </c>
      <c r="G19" s="23"/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27" customFormat="1" ht="16.5" customHeight="1" x14ac:dyDescent="0.3">
      <c r="A20" s="10"/>
      <c r="B20" s="10"/>
      <c r="C20" s="10"/>
      <c r="D20" s="251"/>
      <c r="E20" s="252">
        <f>SUM(E19)</f>
        <v>80000</v>
      </c>
      <c r="F20" s="10"/>
      <c r="G20" s="23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6.5" customHeight="1" x14ac:dyDescent="0.3">
      <c r="A21" s="135"/>
      <c r="B21" s="75" t="s">
        <v>107</v>
      </c>
      <c r="C21" s="135"/>
      <c r="D21" s="245"/>
      <c r="E21" s="245"/>
      <c r="F21" s="135"/>
      <c r="G21" s="23"/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6.5" customHeight="1" x14ac:dyDescent="0.3">
      <c r="A22" s="135">
        <v>9</v>
      </c>
      <c r="B22" s="23" t="s">
        <v>110</v>
      </c>
      <c r="C22" s="135">
        <v>1</v>
      </c>
      <c r="D22" s="245">
        <v>20000</v>
      </c>
      <c r="E22" s="245">
        <v>20000</v>
      </c>
      <c r="F22" s="135" t="s">
        <v>107</v>
      </c>
      <c r="G22" s="23"/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27" customFormat="1" ht="16.5" customHeight="1" x14ac:dyDescent="0.3">
      <c r="A23" s="135"/>
      <c r="B23" s="23"/>
      <c r="C23" s="135"/>
      <c r="D23" s="245"/>
      <c r="E23" s="253">
        <f>SUM(E22)</f>
        <v>20000</v>
      </c>
      <c r="F23" s="135"/>
      <c r="G23" s="23"/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6.5" customHeight="1" x14ac:dyDescent="0.3">
      <c r="A24" s="135"/>
      <c r="B24" s="75" t="s">
        <v>108</v>
      </c>
      <c r="C24" s="135"/>
      <c r="D24" s="245"/>
      <c r="E24" s="245"/>
      <c r="F24" s="135"/>
      <c r="G24" s="23"/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6.5" customHeight="1" x14ac:dyDescent="0.3">
      <c r="A25" s="10">
        <v>10</v>
      </c>
      <c r="B25" s="24" t="s">
        <v>122</v>
      </c>
      <c r="C25" s="10">
        <v>1</v>
      </c>
      <c r="D25" s="78">
        <v>5000</v>
      </c>
      <c r="E25" s="78">
        <f>C25*D25</f>
        <v>5000</v>
      </c>
      <c r="F25" s="10" t="s">
        <v>108</v>
      </c>
      <c r="G25" s="23"/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s="27" customFormat="1" ht="16.5" customHeight="1" x14ac:dyDescent="0.3">
      <c r="A26" s="10"/>
      <c r="B26" s="24"/>
      <c r="C26" s="10"/>
      <c r="D26" s="78"/>
      <c r="E26" s="187">
        <f>SUM(E25)</f>
        <v>5000</v>
      </c>
      <c r="F26" s="10"/>
      <c r="G26" s="23"/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s="27" customFormat="1" ht="16.5" customHeight="1" x14ac:dyDescent="0.3">
      <c r="A27" s="257"/>
      <c r="B27" s="258"/>
      <c r="C27" s="257"/>
      <c r="D27" s="259"/>
      <c r="E27" s="259"/>
      <c r="F27" s="257"/>
      <c r="G27" s="260"/>
      <c r="H27" s="26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s="27" customFormat="1" ht="16.5" customHeight="1" x14ac:dyDescent="0.3">
      <c r="A28" s="257"/>
      <c r="B28" s="258"/>
      <c r="C28" s="257"/>
      <c r="D28" s="259"/>
      <c r="E28" s="312" t="s">
        <v>126</v>
      </c>
      <c r="F28" s="312"/>
      <c r="G28" s="312"/>
      <c r="H28" s="3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s="27" customFormat="1" ht="16.5" customHeight="1" x14ac:dyDescent="0.3">
      <c r="A29" s="257"/>
      <c r="B29" s="258"/>
      <c r="C29" s="257"/>
      <c r="D29" s="259"/>
      <c r="E29" s="312" t="s">
        <v>123</v>
      </c>
      <c r="F29" s="312"/>
      <c r="G29" s="312"/>
      <c r="H29" s="3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27" customFormat="1" ht="16.5" customHeight="1" x14ac:dyDescent="0.3">
      <c r="A30" s="257"/>
      <c r="B30" s="258"/>
      <c r="C30" s="257"/>
      <c r="D30" s="259"/>
      <c r="E30" s="312" t="s">
        <v>124</v>
      </c>
      <c r="F30" s="312"/>
      <c r="G30" s="312"/>
      <c r="H30" s="3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s="27" customFormat="1" ht="16.5" customHeight="1" x14ac:dyDescent="0.3">
      <c r="A31" s="257"/>
      <c r="B31" s="258"/>
      <c r="C31" s="257"/>
      <c r="D31" s="259"/>
      <c r="E31" s="312" t="s">
        <v>125</v>
      </c>
      <c r="F31" s="312"/>
      <c r="G31" s="312"/>
      <c r="H31" s="3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27" customFormat="1" ht="16.5" customHeight="1" x14ac:dyDescent="0.3">
      <c r="A32" s="257"/>
      <c r="B32" s="258"/>
      <c r="C32" s="257"/>
      <c r="D32" s="259"/>
      <c r="E32" s="259"/>
      <c r="F32" s="257"/>
      <c r="G32" s="260"/>
      <c r="H32" s="26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27" customFormat="1" ht="16.5" customHeight="1" x14ac:dyDescent="0.3">
      <c r="A33" s="10"/>
      <c r="B33" s="73" t="s">
        <v>177</v>
      </c>
      <c r="C33" s="10"/>
      <c r="D33" s="78"/>
      <c r="E33" s="78"/>
      <c r="F33" s="10"/>
      <c r="G33" s="23"/>
      <c r="H33" s="2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0.25" customHeight="1" x14ac:dyDescent="0.35">
      <c r="A34" s="155">
        <v>11</v>
      </c>
      <c r="B34" s="160" t="s">
        <v>142</v>
      </c>
      <c r="C34" s="151">
        <v>1</v>
      </c>
      <c r="D34" s="254">
        <v>100000</v>
      </c>
      <c r="E34" s="254">
        <v>100000</v>
      </c>
      <c r="F34" s="158" t="s">
        <v>143</v>
      </c>
      <c r="G34" s="23"/>
      <c r="H34" s="2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0.25" customHeight="1" x14ac:dyDescent="0.35">
      <c r="A35" s="155">
        <v>12</v>
      </c>
      <c r="B35" s="160" t="s">
        <v>144</v>
      </c>
      <c r="C35" s="151">
        <v>1</v>
      </c>
      <c r="D35" s="254">
        <v>100000</v>
      </c>
      <c r="E35" s="254">
        <v>100000</v>
      </c>
      <c r="F35" s="158" t="s">
        <v>143</v>
      </c>
      <c r="G35" s="23"/>
      <c r="H35" s="2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0.25" customHeight="1" x14ac:dyDescent="0.3">
      <c r="A36" s="10">
        <v>13</v>
      </c>
      <c r="B36" s="24" t="s">
        <v>175</v>
      </c>
      <c r="C36" s="149">
        <v>1</v>
      </c>
      <c r="D36" s="250">
        <v>2000000</v>
      </c>
      <c r="E36" s="250">
        <v>2000000</v>
      </c>
      <c r="F36" s="20" t="s">
        <v>176</v>
      </c>
      <c r="G36" s="23"/>
      <c r="H36" s="2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x14ac:dyDescent="0.3">
      <c r="A37" s="135"/>
      <c r="B37" s="23"/>
      <c r="C37" s="135"/>
      <c r="D37" s="245"/>
      <c r="E37" s="299">
        <f>SUM(E34:E36)</f>
        <v>2200000</v>
      </c>
      <c r="F37" s="23"/>
      <c r="G37" s="23"/>
      <c r="H37" s="2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s="27" customFormat="1" x14ac:dyDescent="0.3">
      <c r="A38" s="300"/>
      <c r="B38" s="322" t="s">
        <v>178</v>
      </c>
      <c r="C38" s="323"/>
      <c r="D38" s="324"/>
      <c r="E38" s="301">
        <f>E37+E26+E23+E20+E17+E14+E11</f>
        <v>2840000</v>
      </c>
      <c r="F38" s="302"/>
      <c r="G38" s="302"/>
      <c r="H38" s="30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x14ac:dyDescent="0.3">
      <c r="A39" s="244"/>
      <c r="B39" s="1"/>
      <c r="C39" s="244"/>
      <c r="D39" s="255"/>
      <c r="E39" s="25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3">
      <c r="A40" s="244"/>
      <c r="B40" s="1"/>
      <c r="C40" s="244"/>
      <c r="D40" s="255"/>
      <c r="E40" s="312" t="s">
        <v>126</v>
      </c>
      <c r="F40" s="312"/>
      <c r="G40" s="312"/>
      <c r="H40" s="31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3">
      <c r="A41" s="244"/>
      <c r="B41" s="1"/>
      <c r="C41" s="244"/>
      <c r="D41" s="255"/>
      <c r="E41" s="312" t="s">
        <v>123</v>
      </c>
      <c r="F41" s="312"/>
      <c r="G41" s="312"/>
      <c r="H41" s="31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3">
      <c r="A42" s="244"/>
      <c r="B42" s="1"/>
      <c r="C42" s="244"/>
      <c r="D42" s="255"/>
      <c r="E42" s="312" t="s">
        <v>124</v>
      </c>
      <c r="F42" s="312"/>
      <c r="G42" s="312"/>
      <c r="H42" s="31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3">
      <c r="A43" s="244"/>
      <c r="B43" s="1"/>
      <c r="C43" s="244"/>
      <c r="D43" s="255"/>
      <c r="E43" s="312" t="s">
        <v>125</v>
      </c>
      <c r="F43" s="312"/>
      <c r="G43" s="312"/>
      <c r="H43" s="31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x14ac:dyDescent="0.3">
      <c r="A44" s="244"/>
      <c r="B44" s="1"/>
      <c r="C44" s="244"/>
      <c r="D44" s="255"/>
      <c r="E44" s="25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x14ac:dyDescent="0.3">
      <c r="A45" s="244"/>
      <c r="B45" s="1"/>
      <c r="C45" s="244"/>
      <c r="D45" s="255"/>
      <c r="E45" s="25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x14ac:dyDescent="0.3">
      <c r="A46" s="244"/>
      <c r="B46" s="1"/>
      <c r="C46" s="244"/>
      <c r="D46" s="255"/>
      <c r="E46" s="25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x14ac:dyDescent="0.3">
      <c r="A47" s="244"/>
      <c r="B47" s="1"/>
      <c r="C47" s="244"/>
      <c r="D47" s="255"/>
      <c r="E47" s="25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x14ac:dyDescent="0.3">
      <c r="A48" s="244"/>
      <c r="B48" s="1"/>
      <c r="C48" s="244"/>
      <c r="D48" s="255"/>
      <c r="E48" s="25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x14ac:dyDescent="0.3">
      <c r="A49" s="244"/>
      <c r="B49" s="1"/>
      <c r="C49" s="244"/>
      <c r="D49" s="255"/>
      <c r="E49" s="25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x14ac:dyDescent="0.3">
      <c r="A50" s="244"/>
      <c r="B50" s="1"/>
      <c r="C50" s="244"/>
      <c r="D50" s="255"/>
      <c r="E50" s="25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3">
      <c r="A51" s="244"/>
      <c r="B51" s="1"/>
      <c r="C51" s="244"/>
      <c r="D51" s="255"/>
      <c r="E51" s="25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3">
      <c r="A52" s="244"/>
      <c r="B52" s="1"/>
      <c r="C52" s="244"/>
      <c r="D52" s="255"/>
      <c r="E52" s="25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3">
      <c r="A53" s="244"/>
      <c r="B53" s="1"/>
      <c r="C53" s="244"/>
      <c r="D53" s="255"/>
      <c r="E53" s="25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x14ac:dyDescent="0.3">
      <c r="A54" s="244"/>
      <c r="B54" s="1"/>
      <c r="C54" s="244"/>
      <c r="D54" s="255"/>
      <c r="E54" s="25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3">
      <c r="A55" s="244"/>
      <c r="B55" s="1"/>
      <c r="C55" s="244"/>
      <c r="D55" s="255"/>
      <c r="E55" s="25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3">
      <c r="A56" s="244"/>
      <c r="B56" s="1"/>
      <c r="C56" s="244"/>
      <c r="D56" s="255"/>
      <c r="E56" s="25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x14ac:dyDescent="0.3">
      <c r="A57" s="244"/>
      <c r="B57" s="1"/>
      <c r="C57" s="244"/>
      <c r="D57" s="255"/>
      <c r="E57" s="25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x14ac:dyDescent="0.3">
      <c r="A58" s="244"/>
      <c r="B58" s="1"/>
      <c r="C58" s="244"/>
      <c r="D58" s="255"/>
      <c r="E58" s="25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x14ac:dyDescent="0.3">
      <c r="A59" s="244"/>
      <c r="B59" s="1"/>
      <c r="C59" s="244"/>
      <c r="D59" s="255"/>
      <c r="E59" s="25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x14ac:dyDescent="0.3">
      <c r="A60" s="244"/>
      <c r="B60" s="1"/>
      <c r="C60" s="244"/>
      <c r="D60" s="255"/>
      <c r="E60" s="25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x14ac:dyDescent="0.3">
      <c r="A61" s="244"/>
      <c r="B61" s="1"/>
      <c r="C61" s="244"/>
      <c r="D61" s="255"/>
      <c r="E61" s="25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3">
      <c r="A62" s="244"/>
      <c r="B62" s="1"/>
      <c r="C62" s="244"/>
      <c r="D62" s="255"/>
      <c r="E62" s="25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3">
      <c r="A63" s="244"/>
      <c r="B63" s="1"/>
      <c r="C63" s="244"/>
      <c r="D63" s="255"/>
      <c r="E63" s="25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3">
      <c r="A64" s="244"/>
      <c r="B64" s="1"/>
      <c r="C64" s="244"/>
      <c r="D64" s="255"/>
      <c r="E64" s="25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x14ac:dyDescent="0.3">
      <c r="A65" s="244"/>
      <c r="B65" s="1"/>
      <c r="C65" s="244"/>
      <c r="D65" s="255"/>
      <c r="E65" s="25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x14ac:dyDescent="0.3">
      <c r="A66" s="244"/>
      <c r="B66" s="1"/>
      <c r="C66" s="244"/>
      <c r="D66" s="255"/>
      <c r="E66" s="25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x14ac:dyDescent="0.3">
      <c r="A67" s="244"/>
      <c r="B67" s="1"/>
      <c r="C67" s="244"/>
      <c r="D67" s="255"/>
      <c r="E67" s="25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3">
      <c r="A68" s="244"/>
      <c r="B68" s="1"/>
      <c r="C68" s="244"/>
      <c r="D68" s="255"/>
      <c r="E68" s="25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3">
      <c r="A69" s="244"/>
      <c r="B69" s="1"/>
      <c r="C69" s="244"/>
      <c r="D69" s="255"/>
      <c r="E69" s="25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3">
      <c r="A70" s="244"/>
      <c r="B70" s="1"/>
      <c r="C70" s="244"/>
      <c r="D70" s="255"/>
      <c r="E70" s="25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3">
      <c r="A71" s="244"/>
      <c r="B71" s="1"/>
      <c r="C71" s="244"/>
      <c r="D71" s="255"/>
      <c r="E71" s="25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3">
      <c r="A72" s="244"/>
      <c r="B72" s="1"/>
      <c r="C72" s="244"/>
      <c r="D72" s="255"/>
      <c r="E72" s="25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3">
      <c r="A73" s="244"/>
      <c r="B73" s="1"/>
      <c r="C73" s="244"/>
      <c r="D73" s="255"/>
      <c r="E73" s="25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x14ac:dyDescent="0.3">
      <c r="A74" s="244"/>
      <c r="B74" s="1"/>
      <c r="C74" s="244"/>
      <c r="D74" s="255"/>
      <c r="E74" s="25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x14ac:dyDescent="0.3">
      <c r="A75" s="244"/>
      <c r="B75" s="1"/>
      <c r="C75" s="244"/>
      <c r="D75" s="255"/>
      <c r="E75" s="25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x14ac:dyDescent="0.3">
      <c r="A76" s="244"/>
      <c r="B76" s="1"/>
      <c r="C76" s="244"/>
      <c r="D76" s="255"/>
      <c r="E76" s="25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3">
      <c r="A77" s="244"/>
      <c r="B77" s="1"/>
      <c r="C77" s="244"/>
      <c r="D77" s="255"/>
      <c r="E77" s="25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3">
      <c r="A78" s="244"/>
      <c r="B78" s="1"/>
      <c r="C78" s="244"/>
      <c r="D78" s="255"/>
      <c r="E78" s="25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3">
      <c r="A79" s="244"/>
      <c r="B79" s="1"/>
      <c r="C79" s="244"/>
      <c r="D79" s="255"/>
      <c r="E79" s="25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3">
      <c r="A80" s="244"/>
      <c r="B80" s="1"/>
      <c r="C80" s="244"/>
      <c r="D80" s="255"/>
      <c r="E80" s="25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x14ac:dyDescent="0.3">
      <c r="A81" s="244"/>
      <c r="B81" s="1"/>
      <c r="C81" s="244"/>
      <c r="D81" s="255"/>
      <c r="E81" s="25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x14ac:dyDescent="0.3">
      <c r="A82" s="244"/>
      <c r="B82" s="1"/>
      <c r="C82" s="244"/>
      <c r="D82" s="255"/>
      <c r="E82" s="25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x14ac:dyDescent="0.3">
      <c r="A83" s="244"/>
      <c r="B83" s="1"/>
      <c r="C83" s="244"/>
      <c r="D83" s="255"/>
      <c r="E83" s="25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x14ac:dyDescent="0.3">
      <c r="A84" s="244"/>
      <c r="B84" s="1"/>
      <c r="C84" s="244"/>
      <c r="D84" s="255"/>
      <c r="E84" s="25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x14ac:dyDescent="0.3">
      <c r="A85" s="244"/>
      <c r="B85" s="1"/>
      <c r="C85" s="244"/>
      <c r="D85" s="255"/>
      <c r="E85" s="25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x14ac:dyDescent="0.3">
      <c r="A86" s="244"/>
      <c r="B86" s="1"/>
      <c r="C86" s="244"/>
      <c r="D86" s="255"/>
      <c r="E86" s="25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x14ac:dyDescent="0.3">
      <c r="A87" s="244"/>
      <c r="B87" s="1"/>
      <c r="C87" s="244"/>
      <c r="D87" s="255"/>
      <c r="E87" s="25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x14ac:dyDescent="0.3">
      <c r="A88" s="244"/>
      <c r="B88" s="1"/>
      <c r="C88" s="244"/>
      <c r="D88" s="255"/>
      <c r="E88" s="25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x14ac:dyDescent="0.3">
      <c r="A89" s="244"/>
      <c r="B89" s="1"/>
      <c r="C89" s="244"/>
      <c r="D89" s="255"/>
      <c r="E89" s="25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x14ac:dyDescent="0.3">
      <c r="A90" s="244"/>
      <c r="B90" s="1"/>
      <c r="C90" s="244"/>
      <c r="D90" s="255"/>
      <c r="E90" s="25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x14ac:dyDescent="0.3">
      <c r="A91" s="244"/>
      <c r="B91" s="1"/>
      <c r="C91" s="244"/>
      <c r="D91" s="255"/>
      <c r="E91" s="25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x14ac:dyDescent="0.3">
      <c r="A92" s="244"/>
      <c r="B92" s="1"/>
      <c r="C92" s="244"/>
      <c r="D92" s="255"/>
      <c r="E92" s="25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x14ac:dyDescent="0.3">
      <c r="A93" s="244"/>
      <c r="B93" s="1"/>
      <c r="C93" s="244"/>
      <c r="D93" s="255"/>
      <c r="E93" s="25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x14ac:dyDescent="0.3">
      <c r="A94" s="244"/>
      <c r="B94" s="1"/>
      <c r="C94" s="244"/>
      <c r="D94" s="255"/>
      <c r="E94" s="25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x14ac:dyDescent="0.3">
      <c r="A95" s="244"/>
      <c r="B95" s="1"/>
      <c r="C95" s="244"/>
      <c r="D95" s="255"/>
      <c r="E95" s="25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x14ac:dyDescent="0.3">
      <c r="A96" s="244"/>
      <c r="B96" s="1"/>
      <c r="C96" s="244"/>
      <c r="D96" s="255"/>
      <c r="E96" s="25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x14ac:dyDescent="0.3">
      <c r="A97" s="244"/>
      <c r="B97" s="1"/>
      <c r="C97" s="244"/>
      <c r="D97" s="255"/>
      <c r="E97" s="25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x14ac:dyDescent="0.3">
      <c r="A98" s="244"/>
      <c r="B98" s="1"/>
      <c r="C98" s="244"/>
      <c r="D98" s="255"/>
      <c r="E98" s="25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x14ac:dyDescent="0.3">
      <c r="A99" s="244"/>
      <c r="B99" s="1"/>
      <c r="C99" s="244"/>
      <c r="D99" s="255"/>
      <c r="E99" s="25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x14ac:dyDescent="0.3">
      <c r="A100" s="244"/>
      <c r="B100" s="1"/>
      <c r="C100" s="244"/>
      <c r="D100" s="255"/>
      <c r="E100" s="25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x14ac:dyDescent="0.3">
      <c r="A101" s="244"/>
      <c r="B101" s="1"/>
      <c r="C101" s="244"/>
      <c r="D101" s="255"/>
      <c r="E101" s="25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x14ac:dyDescent="0.3">
      <c r="A102" s="244"/>
      <c r="B102" s="1"/>
      <c r="C102" s="244"/>
      <c r="D102" s="255"/>
      <c r="E102" s="25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x14ac:dyDescent="0.3">
      <c r="A103" s="244"/>
      <c r="B103" s="1"/>
      <c r="C103" s="244"/>
      <c r="D103" s="255"/>
      <c r="E103" s="25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x14ac:dyDescent="0.3">
      <c r="A104" s="244"/>
      <c r="B104" s="1"/>
      <c r="C104" s="244"/>
      <c r="D104" s="255"/>
      <c r="E104" s="25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x14ac:dyDescent="0.3">
      <c r="A105" s="244"/>
      <c r="B105" s="1"/>
      <c r="C105" s="244"/>
      <c r="D105" s="255"/>
      <c r="E105" s="25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x14ac:dyDescent="0.3">
      <c r="A106" s="244"/>
      <c r="B106" s="1"/>
      <c r="C106" s="244"/>
      <c r="D106" s="255"/>
      <c r="E106" s="25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x14ac:dyDescent="0.3">
      <c r="A107" s="244"/>
      <c r="B107" s="1"/>
      <c r="C107" s="244"/>
      <c r="D107" s="255"/>
      <c r="E107" s="25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x14ac:dyDescent="0.3">
      <c r="A108" s="244"/>
      <c r="B108" s="1"/>
      <c r="C108" s="244"/>
      <c r="D108" s="255"/>
      <c r="E108" s="25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x14ac:dyDescent="0.3">
      <c r="A109" s="244"/>
      <c r="B109" s="1"/>
      <c r="C109" s="244"/>
      <c r="D109" s="255"/>
      <c r="E109" s="25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x14ac:dyDescent="0.3">
      <c r="A110" s="244"/>
      <c r="B110" s="1"/>
      <c r="C110" s="244"/>
      <c r="D110" s="255"/>
      <c r="E110" s="25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x14ac:dyDescent="0.3">
      <c r="A111" s="244"/>
      <c r="B111" s="1"/>
      <c r="C111" s="244"/>
      <c r="D111" s="255"/>
      <c r="E111" s="25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x14ac:dyDescent="0.3">
      <c r="A112" s="244"/>
      <c r="B112" s="1"/>
      <c r="C112" s="244"/>
      <c r="D112" s="255"/>
      <c r="E112" s="25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x14ac:dyDescent="0.3">
      <c r="A113" s="244"/>
      <c r="B113" s="1"/>
      <c r="C113" s="244"/>
      <c r="D113" s="255"/>
      <c r="E113" s="25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x14ac:dyDescent="0.3">
      <c r="A114" s="244"/>
      <c r="B114" s="1"/>
      <c r="C114" s="244"/>
      <c r="D114" s="255"/>
      <c r="E114" s="25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x14ac:dyDescent="0.3">
      <c r="A115" s="244"/>
      <c r="B115" s="1"/>
      <c r="C115" s="244"/>
      <c r="D115" s="255"/>
      <c r="E115" s="25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x14ac:dyDescent="0.3">
      <c r="A116" s="244"/>
      <c r="B116" s="1"/>
      <c r="C116" s="244"/>
      <c r="D116" s="255"/>
      <c r="E116" s="25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x14ac:dyDescent="0.3">
      <c r="A117" s="244"/>
      <c r="B117" s="1"/>
      <c r="C117" s="244"/>
      <c r="D117" s="255"/>
      <c r="E117" s="25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x14ac:dyDescent="0.3">
      <c r="A118" s="244"/>
      <c r="B118" s="1"/>
      <c r="C118" s="244"/>
      <c r="D118" s="255"/>
      <c r="E118" s="25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x14ac:dyDescent="0.3">
      <c r="A119" s="244"/>
      <c r="B119" s="1"/>
      <c r="C119" s="244"/>
      <c r="D119" s="255"/>
      <c r="E119" s="25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x14ac:dyDescent="0.3">
      <c r="A120" s="244"/>
      <c r="B120" s="1"/>
      <c r="C120" s="244"/>
      <c r="D120" s="255"/>
      <c r="E120" s="25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x14ac:dyDescent="0.3">
      <c r="A121" s="244"/>
      <c r="B121" s="1"/>
      <c r="C121" s="244"/>
      <c r="D121" s="255"/>
      <c r="E121" s="25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x14ac:dyDescent="0.3">
      <c r="A122" s="244"/>
      <c r="B122" s="1"/>
      <c r="C122" s="244"/>
      <c r="D122" s="255"/>
      <c r="E122" s="25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x14ac:dyDescent="0.3">
      <c r="A123" s="244"/>
      <c r="B123" s="1"/>
      <c r="C123" s="244"/>
      <c r="D123" s="255"/>
      <c r="E123" s="25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x14ac:dyDescent="0.3">
      <c r="A124" s="244"/>
      <c r="B124" s="1"/>
      <c r="C124" s="244"/>
      <c r="D124" s="255"/>
      <c r="E124" s="25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x14ac:dyDescent="0.3">
      <c r="A125" s="244"/>
      <c r="B125" s="1"/>
      <c r="C125" s="244"/>
      <c r="D125" s="255"/>
      <c r="E125" s="25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x14ac:dyDescent="0.3">
      <c r="A126" s="244"/>
      <c r="B126" s="1"/>
      <c r="C126" s="244"/>
      <c r="D126" s="255"/>
      <c r="E126" s="25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x14ac:dyDescent="0.3">
      <c r="A127" s="244"/>
      <c r="B127" s="1"/>
      <c r="C127" s="244"/>
      <c r="D127" s="255"/>
      <c r="E127" s="25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x14ac:dyDescent="0.3">
      <c r="A128" s="244"/>
      <c r="B128" s="1"/>
      <c r="C128" s="244"/>
      <c r="D128" s="255"/>
      <c r="E128" s="25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x14ac:dyDescent="0.3">
      <c r="A129" s="244"/>
      <c r="B129" s="1"/>
      <c r="C129" s="244"/>
      <c r="D129" s="255"/>
      <c r="E129" s="25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x14ac:dyDescent="0.3">
      <c r="A130" s="244"/>
      <c r="B130" s="1"/>
      <c r="C130" s="244"/>
      <c r="D130" s="255"/>
      <c r="E130" s="25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x14ac:dyDescent="0.3">
      <c r="A131" s="244"/>
      <c r="B131" s="1"/>
      <c r="C131" s="244"/>
      <c r="D131" s="255"/>
      <c r="E131" s="25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x14ac:dyDescent="0.3">
      <c r="A132" s="244"/>
      <c r="B132" s="1"/>
      <c r="C132" s="244"/>
      <c r="D132" s="255"/>
      <c r="E132" s="25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x14ac:dyDescent="0.3">
      <c r="A133" s="244"/>
      <c r="B133" s="1"/>
      <c r="C133" s="244"/>
      <c r="D133" s="255"/>
      <c r="E133" s="25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x14ac:dyDescent="0.3">
      <c r="A134" s="244"/>
      <c r="B134" s="1"/>
      <c r="C134" s="244"/>
      <c r="D134" s="255"/>
      <c r="E134" s="25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x14ac:dyDescent="0.3">
      <c r="A135" s="244"/>
      <c r="B135" s="1"/>
      <c r="C135" s="244"/>
      <c r="D135" s="255"/>
      <c r="E135" s="25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x14ac:dyDescent="0.3">
      <c r="A136" s="244"/>
      <c r="B136" s="1"/>
      <c r="C136" s="244"/>
      <c r="D136" s="255"/>
      <c r="E136" s="25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x14ac:dyDescent="0.3">
      <c r="A137" s="244"/>
      <c r="B137" s="1"/>
      <c r="C137" s="244"/>
      <c r="D137" s="255"/>
      <c r="E137" s="25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x14ac:dyDescent="0.3">
      <c r="A138" s="244"/>
      <c r="B138" s="1"/>
      <c r="C138" s="244"/>
      <c r="D138" s="255"/>
      <c r="E138" s="25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x14ac:dyDescent="0.3">
      <c r="A139" s="244"/>
      <c r="B139" s="1"/>
      <c r="C139" s="244"/>
      <c r="D139" s="255"/>
      <c r="E139" s="25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x14ac:dyDescent="0.3">
      <c r="A140" s="244"/>
      <c r="B140" s="1"/>
      <c r="C140" s="244"/>
      <c r="D140" s="255"/>
      <c r="E140" s="25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x14ac:dyDescent="0.3">
      <c r="A141" s="244"/>
      <c r="B141" s="1"/>
      <c r="C141" s="244"/>
      <c r="D141" s="255"/>
      <c r="E141" s="25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x14ac:dyDescent="0.3">
      <c r="A142" s="244"/>
      <c r="B142" s="1"/>
      <c r="C142" s="244"/>
      <c r="D142" s="255"/>
      <c r="E142" s="25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x14ac:dyDescent="0.3">
      <c r="A143" s="244"/>
      <c r="B143" s="1"/>
      <c r="C143" s="244"/>
      <c r="D143" s="255"/>
      <c r="E143" s="25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x14ac:dyDescent="0.3">
      <c r="A144" s="244"/>
      <c r="B144" s="1"/>
      <c r="C144" s="244"/>
      <c r="D144" s="255"/>
      <c r="E144" s="25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x14ac:dyDescent="0.3">
      <c r="A145" s="244"/>
      <c r="B145" s="1"/>
      <c r="C145" s="244"/>
      <c r="D145" s="255"/>
      <c r="E145" s="25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x14ac:dyDescent="0.3">
      <c r="A146" s="244"/>
      <c r="B146" s="1"/>
      <c r="C146" s="244"/>
      <c r="D146" s="255"/>
      <c r="E146" s="25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x14ac:dyDescent="0.3">
      <c r="A147" s="244"/>
      <c r="B147" s="1"/>
      <c r="C147" s="244"/>
      <c r="D147" s="255"/>
      <c r="E147" s="25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x14ac:dyDescent="0.3">
      <c r="A148" s="244"/>
      <c r="B148" s="1"/>
      <c r="C148" s="244"/>
      <c r="D148" s="255"/>
      <c r="E148" s="25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x14ac:dyDescent="0.3">
      <c r="A149" s="244"/>
      <c r="B149" s="1"/>
      <c r="C149" s="244"/>
      <c r="D149" s="255"/>
      <c r="E149" s="25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x14ac:dyDescent="0.3">
      <c r="A150" s="244"/>
      <c r="B150" s="1"/>
      <c r="C150" s="244"/>
      <c r="D150" s="255"/>
      <c r="E150" s="25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x14ac:dyDescent="0.3">
      <c r="A151" s="244"/>
      <c r="B151" s="1"/>
      <c r="C151" s="244"/>
      <c r="D151" s="255"/>
      <c r="E151" s="25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x14ac:dyDescent="0.3">
      <c r="A152" s="244"/>
      <c r="B152" s="1"/>
      <c r="C152" s="244"/>
      <c r="D152" s="255"/>
      <c r="E152" s="25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x14ac:dyDescent="0.3">
      <c r="A153" s="244"/>
      <c r="B153" s="1"/>
      <c r="C153" s="244"/>
      <c r="D153" s="255"/>
      <c r="E153" s="25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x14ac:dyDescent="0.3">
      <c r="A154" s="244"/>
      <c r="B154" s="1"/>
      <c r="C154" s="244"/>
      <c r="D154" s="255"/>
      <c r="E154" s="25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x14ac:dyDescent="0.3">
      <c r="A155" s="244"/>
      <c r="B155" s="1"/>
      <c r="C155" s="244"/>
      <c r="D155" s="255"/>
      <c r="E155" s="25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x14ac:dyDescent="0.3">
      <c r="A156" s="244"/>
      <c r="B156" s="1"/>
      <c r="C156" s="244"/>
      <c r="D156" s="255"/>
      <c r="E156" s="25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x14ac:dyDescent="0.3">
      <c r="A157" s="244"/>
      <c r="B157" s="1"/>
      <c r="C157" s="244"/>
      <c r="D157" s="255"/>
      <c r="E157" s="25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x14ac:dyDescent="0.3">
      <c r="A158" s="244"/>
      <c r="B158" s="1"/>
      <c r="C158" s="244"/>
      <c r="D158" s="255"/>
      <c r="E158" s="25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x14ac:dyDescent="0.3">
      <c r="A159" s="244"/>
      <c r="B159" s="1"/>
      <c r="C159" s="244"/>
      <c r="D159" s="255"/>
      <c r="E159" s="25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x14ac:dyDescent="0.3">
      <c r="A160" s="244"/>
      <c r="B160" s="1"/>
      <c r="C160" s="244"/>
      <c r="D160" s="255"/>
      <c r="E160" s="25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x14ac:dyDescent="0.3">
      <c r="A161" s="244"/>
      <c r="B161" s="1"/>
      <c r="C161" s="244"/>
      <c r="D161" s="255"/>
      <c r="E161" s="25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x14ac:dyDescent="0.3">
      <c r="A162" s="244"/>
      <c r="B162" s="1"/>
      <c r="C162" s="244"/>
      <c r="D162" s="255"/>
      <c r="E162" s="25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x14ac:dyDescent="0.3">
      <c r="A163" s="244"/>
      <c r="B163" s="1"/>
      <c r="C163" s="244"/>
      <c r="D163" s="255"/>
      <c r="E163" s="25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x14ac:dyDescent="0.3">
      <c r="A164" s="244"/>
      <c r="B164" s="1"/>
      <c r="C164" s="244"/>
      <c r="D164" s="255"/>
      <c r="E164" s="25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x14ac:dyDescent="0.3">
      <c r="A165" s="244"/>
      <c r="B165" s="1"/>
      <c r="C165" s="244"/>
      <c r="D165" s="255"/>
      <c r="E165" s="25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x14ac:dyDescent="0.3">
      <c r="A166" s="244"/>
      <c r="B166" s="1"/>
      <c r="C166" s="244"/>
      <c r="D166" s="255"/>
      <c r="E166" s="25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x14ac:dyDescent="0.3">
      <c r="A167" s="244"/>
      <c r="B167" s="1"/>
      <c r="C167" s="244"/>
      <c r="D167" s="255"/>
      <c r="E167" s="25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x14ac:dyDescent="0.3">
      <c r="A168" s="244"/>
      <c r="B168" s="1"/>
      <c r="C168" s="244"/>
      <c r="D168" s="255"/>
      <c r="E168" s="25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x14ac:dyDescent="0.3">
      <c r="A169" s="244"/>
      <c r="B169" s="1"/>
      <c r="C169" s="244"/>
      <c r="D169" s="255"/>
      <c r="E169" s="25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x14ac:dyDescent="0.3">
      <c r="A170" s="244"/>
      <c r="B170" s="1"/>
      <c r="C170" s="244"/>
      <c r="D170" s="255"/>
      <c r="E170" s="25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x14ac:dyDescent="0.3">
      <c r="A171" s="244"/>
      <c r="B171" s="1"/>
      <c r="C171" s="244"/>
      <c r="D171" s="255"/>
      <c r="E171" s="25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x14ac:dyDescent="0.3">
      <c r="A172" s="244"/>
      <c r="B172" s="1"/>
      <c r="C172" s="244"/>
      <c r="D172" s="255"/>
      <c r="E172" s="25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x14ac:dyDescent="0.3">
      <c r="A173" s="244"/>
      <c r="B173" s="1"/>
      <c r="C173" s="244"/>
      <c r="D173" s="255"/>
      <c r="E173" s="25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x14ac:dyDescent="0.3">
      <c r="A174" s="244"/>
      <c r="B174" s="1"/>
      <c r="C174" s="244"/>
      <c r="D174" s="255"/>
      <c r="E174" s="25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x14ac:dyDescent="0.3">
      <c r="A175" s="244"/>
      <c r="B175" s="1"/>
      <c r="C175" s="244"/>
      <c r="D175" s="255"/>
      <c r="E175" s="25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x14ac:dyDescent="0.3">
      <c r="A176" s="244"/>
      <c r="B176" s="1"/>
      <c r="C176" s="244"/>
      <c r="D176" s="255"/>
      <c r="E176" s="25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x14ac:dyDescent="0.3">
      <c r="A177" s="244"/>
      <c r="B177" s="1"/>
      <c r="C177" s="244"/>
      <c r="D177" s="255"/>
      <c r="E177" s="25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x14ac:dyDescent="0.3">
      <c r="A178" s="244"/>
      <c r="B178" s="1"/>
      <c r="C178" s="244"/>
      <c r="D178" s="255"/>
      <c r="E178" s="25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x14ac:dyDescent="0.3">
      <c r="A179" s="244"/>
      <c r="B179" s="1"/>
      <c r="C179" s="244"/>
      <c r="D179" s="255"/>
      <c r="E179" s="25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x14ac:dyDescent="0.3">
      <c r="A180" s="244"/>
      <c r="B180" s="1"/>
      <c r="C180" s="244"/>
      <c r="D180" s="255"/>
      <c r="E180" s="25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x14ac:dyDescent="0.3">
      <c r="A181" s="244"/>
      <c r="B181" s="1"/>
      <c r="C181" s="244"/>
      <c r="D181" s="255"/>
      <c r="E181" s="25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x14ac:dyDescent="0.3">
      <c r="A182" s="244"/>
      <c r="B182" s="1"/>
      <c r="C182" s="244"/>
      <c r="D182" s="255"/>
      <c r="E182" s="25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x14ac:dyDescent="0.3">
      <c r="A183" s="244"/>
      <c r="B183" s="1"/>
      <c r="C183" s="244"/>
      <c r="D183" s="255"/>
      <c r="E183" s="25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x14ac:dyDescent="0.3">
      <c r="A184" s="244"/>
      <c r="B184" s="1"/>
      <c r="C184" s="244"/>
      <c r="D184" s="255"/>
      <c r="E184" s="25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x14ac:dyDescent="0.3">
      <c r="A185" s="244"/>
      <c r="B185" s="1"/>
      <c r="C185" s="244"/>
      <c r="D185" s="255"/>
      <c r="E185" s="25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x14ac:dyDescent="0.3">
      <c r="A186" s="244"/>
      <c r="B186" s="1"/>
      <c r="C186" s="244"/>
      <c r="D186" s="255"/>
      <c r="E186" s="25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x14ac:dyDescent="0.3">
      <c r="A187" s="244"/>
      <c r="B187" s="1"/>
      <c r="C187" s="244"/>
      <c r="D187" s="255"/>
      <c r="E187" s="25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x14ac:dyDescent="0.3">
      <c r="A188" s="244"/>
      <c r="B188" s="1"/>
      <c r="C188" s="244"/>
      <c r="D188" s="255"/>
      <c r="E188" s="25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x14ac:dyDescent="0.3">
      <c r="A189" s="244"/>
      <c r="B189" s="1"/>
      <c r="C189" s="244"/>
      <c r="D189" s="255"/>
      <c r="E189" s="25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x14ac:dyDescent="0.3">
      <c r="A190" s="244"/>
      <c r="B190" s="1"/>
      <c r="C190" s="244"/>
      <c r="D190" s="255"/>
      <c r="E190" s="25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x14ac:dyDescent="0.3">
      <c r="A191" s="244"/>
      <c r="B191" s="1"/>
      <c r="C191" s="244"/>
      <c r="D191" s="255"/>
      <c r="E191" s="25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x14ac:dyDescent="0.3">
      <c r="A192" s="244"/>
      <c r="B192" s="1"/>
      <c r="C192" s="244"/>
      <c r="D192" s="255"/>
      <c r="E192" s="25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x14ac:dyDescent="0.3">
      <c r="A193" s="244"/>
      <c r="B193" s="1"/>
      <c r="C193" s="244"/>
      <c r="D193" s="255"/>
      <c r="E193" s="25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x14ac:dyDescent="0.3">
      <c r="A194" s="244"/>
      <c r="B194" s="1"/>
      <c r="C194" s="244"/>
      <c r="D194" s="255"/>
      <c r="E194" s="25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x14ac:dyDescent="0.3">
      <c r="A195" s="244"/>
      <c r="B195" s="1"/>
      <c r="C195" s="244"/>
      <c r="D195" s="255"/>
      <c r="E195" s="25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x14ac:dyDescent="0.3">
      <c r="A196" s="244"/>
      <c r="B196" s="1"/>
      <c r="C196" s="244"/>
      <c r="D196" s="255"/>
      <c r="E196" s="25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x14ac:dyDescent="0.3">
      <c r="A197" s="244"/>
      <c r="B197" s="1"/>
      <c r="C197" s="244"/>
      <c r="D197" s="255"/>
      <c r="E197" s="25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x14ac:dyDescent="0.3">
      <c r="A198" s="244"/>
      <c r="B198" s="1"/>
      <c r="C198" s="244"/>
      <c r="D198" s="255"/>
      <c r="E198" s="25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x14ac:dyDescent="0.3">
      <c r="A199" s="244"/>
      <c r="B199" s="1"/>
      <c r="C199" s="244"/>
      <c r="D199" s="255"/>
      <c r="E199" s="25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x14ac:dyDescent="0.3">
      <c r="A200" s="244"/>
      <c r="B200" s="1"/>
      <c r="C200" s="244"/>
      <c r="D200" s="255"/>
      <c r="E200" s="25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x14ac:dyDescent="0.3">
      <c r="A201" s="244"/>
      <c r="B201" s="1"/>
      <c r="C201" s="244"/>
      <c r="D201" s="255"/>
      <c r="E201" s="25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x14ac:dyDescent="0.3">
      <c r="A202" s="244"/>
      <c r="B202" s="1"/>
      <c r="C202" s="244"/>
      <c r="D202" s="255"/>
      <c r="E202" s="25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x14ac:dyDescent="0.3">
      <c r="A203" s="244"/>
      <c r="B203" s="1"/>
      <c r="C203" s="244"/>
      <c r="D203" s="255"/>
      <c r="E203" s="25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x14ac:dyDescent="0.3">
      <c r="A204" s="244"/>
      <c r="B204" s="1"/>
      <c r="C204" s="244"/>
      <c r="D204" s="255"/>
      <c r="E204" s="25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x14ac:dyDescent="0.3">
      <c r="A205" s="244"/>
      <c r="B205" s="1"/>
      <c r="C205" s="244"/>
      <c r="D205" s="255"/>
      <c r="E205" s="25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x14ac:dyDescent="0.3">
      <c r="A206" s="244"/>
      <c r="B206" s="1"/>
      <c r="C206" s="244"/>
      <c r="D206" s="255"/>
      <c r="E206" s="25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x14ac:dyDescent="0.3">
      <c r="A207" s="244"/>
      <c r="B207" s="1"/>
      <c r="C207" s="244"/>
      <c r="D207" s="255"/>
      <c r="E207" s="25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x14ac:dyDescent="0.3">
      <c r="A208" s="244"/>
      <c r="B208" s="1"/>
      <c r="C208" s="244"/>
      <c r="D208" s="255"/>
      <c r="E208" s="25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x14ac:dyDescent="0.3">
      <c r="A209" s="244"/>
      <c r="B209" s="1"/>
      <c r="C209" s="244"/>
      <c r="D209" s="255"/>
      <c r="E209" s="25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x14ac:dyDescent="0.3">
      <c r="A210" s="244"/>
      <c r="B210" s="1"/>
      <c r="C210" s="244"/>
      <c r="D210" s="255"/>
      <c r="E210" s="25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x14ac:dyDescent="0.3">
      <c r="A211" s="244"/>
      <c r="B211" s="1"/>
      <c r="C211" s="244"/>
      <c r="D211" s="255"/>
      <c r="E211" s="25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x14ac:dyDescent="0.3">
      <c r="A212" s="244"/>
      <c r="B212" s="1"/>
      <c r="C212" s="244"/>
      <c r="D212" s="255"/>
      <c r="E212" s="25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x14ac:dyDescent="0.3">
      <c r="A213" s="244"/>
      <c r="B213" s="1"/>
      <c r="C213" s="244"/>
      <c r="D213" s="255"/>
      <c r="E213" s="25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x14ac:dyDescent="0.3">
      <c r="A214" s="244"/>
      <c r="B214" s="1"/>
      <c r="C214" s="244"/>
      <c r="D214" s="255"/>
      <c r="E214" s="25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x14ac:dyDescent="0.3">
      <c r="A215" s="244"/>
      <c r="B215" s="1"/>
      <c r="C215" s="244"/>
      <c r="D215" s="255"/>
      <c r="E215" s="25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x14ac:dyDescent="0.3">
      <c r="A216" s="244"/>
      <c r="B216" s="1"/>
      <c r="C216" s="244"/>
      <c r="D216" s="255"/>
      <c r="E216" s="25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x14ac:dyDescent="0.3">
      <c r="A217" s="244"/>
      <c r="B217" s="1"/>
      <c r="C217" s="244"/>
      <c r="D217" s="255"/>
      <c r="E217" s="25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x14ac:dyDescent="0.3">
      <c r="A218" s="244"/>
      <c r="B218" s="1"/>
      <c r="C218" s="244"/>
      <c r="D218" s="255"/>
      <c r="E218" s="25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x14ac:dyDescent="0.3">
      <c r="A219" s="244"/>
      <c r="B219" s="1"/>
      <c r="C219" s="244"/>
      <c r="D219" s="255"/>
      <c r="E219" s="25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x14ac:dyDescent="0.3">
      <c r="A220" s="244"/>
      <c r="B220" s="1"/>
      <c r="C220" s="244"/>
      <c r="D220" s="255"/>
      <c r="E220" s="255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x14ac:dyDescent="0.3">
      <c r="A221" s="244"/>
      <c r="B221" s="1"/>
      <c r="C221" s="244"/>
      <c r="D221" s="255"/>
      <c r="E221" s="255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x14ac:dyDescent="0.3">
      <c r="A222" s="244"/>
      <c r="B222" s="1"/>
      <c r="C222" s="244"/>
      <c r="D222" s="255"/>
      <c r="E222" s="255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x14ac:dyDescent="0.3">
      <c r="A223" s="244"/>
      <c r="B223" s="1"/>
      <c r="C223" s="244"/>
      <c r="D223" s="255"/>
      <c r="E223" s="255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x14ac:dyDescent="0.3">
      <c r="A224" s="244"/>
      <c r="B224" s="1"/>
      <c r="C224" s="244"/>
      <c r="D224" s="255"/>
      <c r="E224" s="255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x14ac:dyDescent="0.3">
      <c r="A225" s="244"/>
      <c r="B225" s="1"/>
      <c r="C225" s="244"/>
      <c r="D225" s="255"/>
      <c r="E225" s="255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x14ac:dyDescent="0.3">
      <c r="A226" s="244"/>
      <c r="B226" s="1"/>
      <c r="C226" s="244"/>
      <c r="D226" s="255"/>
      <c r="E226" s="255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x14ac:dyDescent="0.3">
      <c r="A227" s="244"/>
      <c r="B227" s="1"/>
      <c r="C227" s="244"/>
      <c r="D227" s="255"/>
      <c r="E227" s="255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x14ac:dyDescent="0.3">
      <c r="A228" s="244"/>
      <c r="B228" s="1"/>
      <c r="C228" s="244"/>
      <c r="D228" s="255"/>
      <c r="E228" s="255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x14ac:dyDescent="0.3">
      <c r="A229" s="244"/>
      <c r="B229" s="1"/>
      <c r="C229" s="244"/>
      <c r="D229" s="255"/>
      <c r="E229" s="255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x14ac:dyDescent="0.3">
      <c r="A230" s="244"/>
      <c r="B230" s="1"/>
      <c r="C230" s="244"/>
      <c r="D230" s="255"/>
      <c r="E230" s="255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x14ac:dyDescent="0.3">
      <c r="A231" s="244"/>
      <c r="B231" s="1"/>
      <c r="C231" s="244"/>
      <c r="D231" s="255"/>
      <c r="E231" s="255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x14ac:dyDescent="0.3">
      <c r="A232" s="244"/>
      <c r="B232" s="1"/>
      <c r="C232" s="244"/>
      <c r="D232" s="255"/>
      <c r="E232" s="255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x14ac:dyDescent="0.3">
      <c r="A233" s="244"/>
      <c r="B233" s="1"/>
      <c r="C233" s="244"/>
      <c r="D233" s="255"/>
      <c r="E233" s="255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x14ac:dyDescent="0.3">
      <c r="A234" s="244"/>
      <c r="B234" s="1"/>
      <c r="C234" s="244"/>
      <c r="D234" s="255"/>
      <c r="E234" s="255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x14ac:dyDescent="0.3">
      <c r="A235" s="244"/>
      <c r="B235" s="1"/>
      <c r="C235" s="244"/>
      <c r="D235" s="255"/>
      <c r="E235" s="255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x14ac:dyDescent="0.3">
      <c r="A236" s="244"/>
      <c r="B236" s="1"/>
      <c r="C236" s="244"/>
      <c r="D236" s="255"/>
      <c r="E236" s="255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x14ac:dyDescent="0.3">
      <c r="A237" s="244"/>
      <c r="B237" s="1"/>
      <c r="C237" s="244"/>
      <c r="D237" s="255"/>
      <c r="E237" s="255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x14ac:dyDescent="0.3">
      <c r="A238" s="244"/>
      <c r="B238" s="1"/>
      <c r="C238" s="244"/>
      <c r="D238" s="255"/>
      <c r="E238" s="255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x14ac:dyDescent="0.3">
      <c r="A239" s="244"/>
      <c r="B239" s="1"/>
      <c r="C239" s="244"/>
      <c r="D239" s="255"/>
      <c r="E239" s="255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x14ac:dyDescent="0.3">
      <c r="A240" s="244"/>
      <c r="B240" s="1"/>
      <c r="C240" s="244"/>
      <c r="D240" s="255"/>
      <c r="E240" s="255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x14ac:dyDescent="0.3">
      <c r="A241" s="244"/>
      <c r="B241" s="1"/>
      <c r="C241" s="244"/>
      <c r="D241" s="255"/>
      <c r="E241" s="255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x14ac:dyDescent="0.3">
      <c r="A242" s="244"/>
      <c r="B242" s="1"/>
      <c r="C242" s="244"/>
      <c r="D242" s="255"/>
      <c r="E242" s="255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x14ac:dyDescent="0.3">
      <c r="A243" s="244"/>
      <c r="B243" s="1"/>
      <c r="C243" s="244"/>
      <c r="D243" s="255"/>
      <c r="E243" s="255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x14ac:dyDescent="0.3">
      <c r="A244" s="244"/>
      <c r="B244" s="1"/>
      <c r="C244" s="244"/>
      <c r="D244" s="255"/>
      <c r="E244" s="255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x14ac:dyDescent="0.3">
      <c r="A245" s="244"/>
      <c r="B245" s="1"/>
      <c r="C245" s="244"/>
      <c r="D245" s="255"/>
      <c r="E245" s="255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x14ac:dyDescent="0.3">
      <c r="A246" s="244"/>
      <c r="B246" s="1"/>
      <c r="C246" s="244"/>
      <c r="D246" s="255"/>
      <c r="E246" s="255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x14ac:dyDescent="0.3">
      <c r="A247" s="244"/>
      <c r="B247" s="1"/>
      <c r="C247" s="244"/>
      <c r="D247" s="255"/>
      <c r="E247" s="255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x14ac:dyDescent="0.3">
      <c r="A248" s="244"/>
      <c r="B248" s="1"/>
      <c r="C248" s="244"/>
      <c r="D248" s="255"/>
      <c r="E248" s="255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x14ac:dyDescent="0.3">
      <c r="A249" s="244"/>
      <c r="B249" s="1"/>
      <c r="C249" s="244"/>
      <c r="D249" s="255"/>
      <c r="E249" s="255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x14ac:dyDescent="0.3">
      <c r="A250" s="244"/>
      <c r="B250" s="1"/>
      <c r="C250" s="244"/>
      <c r="D250" s="255"/>
      <c r="E250" s="255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x14ac:dyDescent="0.3">
      <c r="A251" s="244"/>
      <c r="B251" s="1"/>
      <c r="C251" s="244"/>
      <c r="D251" s="255"/>
      <c r="E251" s="255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x14ac:dyDescent="0.3">
      <c r="A252" s="244"/>
      <c r="B252" s="1"/>
      <c r="C252" s="244"/>
      <c r="D252" s="255"/>
      <c r="E252" s="255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x14ac:dyDescent="0.3">
      <c r="A253" s="244"/>
      <c r="B253" s="1"/>
      <c r="C253" s="244"/>
      <c r="D253" s="255"/>
      <c r="E253" s="255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x14ac:dyDescent="0.3">
      <c r="A254" s="244"/>
      <c r="B254" s="1"/>
      <c r="C254" s="244"/>
      <c r="D254" s="255"/>
      <c r="E254" s="255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x14ac:dyDescent="0.3">
      <c r="A255" s="244"/>
      <c r="B255" s="1"/>
      <c r="C255" s="244"/>
      <c r="D255" s="255"/>
      <c r="E255" s="255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x14ac:dyDescent="0.3">
      <c r="A256" s="244"/>
      <c r="B256" s="1"/>
      <c r="C256" s="244"/>
      <c r="D256" s="255"/>
      <c r="E256" s="255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x14ac:dyDescent="0.3">
      <c r="A257" s="244"/>
      <c r="B257" s="1"/>
      <c r="C257" s="244"/>
      <c r="D257" s="255"/>
      <c r="E257" s="255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x14ac:dyDescent="0.3">
      <c r="A258" s="244"/>
      <c r="B258" s="1"/>
      <c r="C258" s="244"/>
      <c r="D258" s="255"/>
      <c r="E258" s="255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x14ac:dyDescent="0.3">
      <c r="A259" s="244"/>
      <c r="B259" s="1"/>
      <c r="C259" s="244"/>
      <c r="D259" s="255"/>
      <c r="E259" s="255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x14ac:dyDescent="0.3">
      <c r="A260" s="244"/>
      <c r="B260" s="1"/>
      <c r="C260" s="244"/>
      <c r="D260" s="255"/>
      <c r="E260" s="255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x14ac:dyDescent="0.3">
      <c r="A261" s="244"/>
      <c r="B261" s="1"/>
      <c r="C261" s="244"/>
      <c r="D261" s="255"/>
      <c r="E261" s="255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x14ac:dyDescent="0.3">
      <c r="A262" s="244"/>
      <c r="B262" s="1"/>
      <c r="C262" s="244"/>
      <c r="D262" s="255"/>
      <c r="E262" s="255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x14ac:dyDescent="0.3">
      <c r="A263" s="244"/>
      <c r="B263" s="1"/>
      <c r="C263" s="244"/>
      <c r="D263" s="255"/>
      <c r="E263" s="255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x14ac:dyDescent="0.3">
      <c r="A264" s="244"/>
      <c r="B264" s="1"/>
      <c r="C264" s="244"/>
      <c r="D264" s="255"/>
      <c r="E264" s="255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x14ac:dyDescent="0.3">
      <c r="A265" s="244"/>
      <c r="B265" s="1"/>
      <c r="C265" s="244"/>
      <c r="D265" s="255"/>
      <c r="E265" s="255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x14ac:dyDescent="0.3">
      <c r="A266" s="244"/>
      <c r="B266" s="1"/>
      <c r="C266" s="244"/>
      <c r="D266" s="255"/>
      <c r="E266" s="255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x14ac:dyDescent="0.3">
      <c r="A267" s="244"/>
      <c r="B267" s="1"/>
      <c r="C267" s="244"/>
      <c r="D267" s="255"/>
      <c r="E267" s="255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x14ac:dyDescent="0.3">
      <c r="A268" s="244"/>
      <c r="B268" s="1"/>
      <c r="C268" s="244"/>
      <c r="D268" s="255"/>
      <c r="E268" s="255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x14ac:dyDescent="0.3">
      <c r="A269" s="244"/>
      <c r="B269" s="1"/>
      <c r="C269" s="244"/>
      <c r="D269" s="255"/>
      <c r="E269" s="255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x14ac:dyDescent="0.3">
      <c r="A270" s="244"/>
      <c r="B270" s="1"/>
      <c r="C270" s="244"/>
      <c r="D270" s="255"/>
      <c r="E270" s="255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x14ac:dyDescent="0.3">
      <c r="A271" s="244"/>
      <c r="B271" s="1"/>
      <c r="C271" s="244"/>
      <c r="D271" s="255"/>
      <c r="E271" s="255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x14ac:dyDescent="0.3">
      <c r="A272" s="244"/>
      <c r="B272" s="1"/>
      <c r="C272" s="244"/>
      <c r="D272" s="255"/>
      <c r="E272" s="255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x14ac:dyDescent="0.3">
      <c r="A273" s="244"/>
      <c r="B273" s="1"/>
      <c r="C273" s="244"/>
      <c r="D273" s="255"/>
      <c r="E273" s="255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x14ac:dyDescent="0.3">
      <c r="A274" s="244"/>
      <c r="B274" s="1"/>
      <c r="C274" s="244"/>
      <c r="D274" s="255"/>
      <c r="E274" s="255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x14ac:dyDescent="0.3">
      <c r="A275" s="244"/>
      <c r="B275" s="1"/>
      <c r="C275" s="244"/>
      <c r="D275" s="255"/>
      <c r="E275" s="255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x14ac:dyDescent="0.3">
      <c r="A276" s="244"/>
      <c r="B276" s="1"/>
      <c r="C276" s="244"/>
      <c r="D276" s="255"/>
      <c r="E276" s="255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x14ac:dyDescent="0.3">
      <c r="A277" s="244"/>
      <c r="B277" s="1"/>
      <c r="C277" s="244"/>
      <c r="D277" s="255"/>
      <c r="E277" s="255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x14ac:dyDescent="0.3">
      <c r="A278" s="244"/>
      <c r="B278" s="1"/>
      <c r="C278" s="244"/>
      <c r="D278" s="255"/>
      <c r="E278" s="255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x14ac:dyDescent="0.3">
      <c r="A279" s="244"/>
      <c r="B279" s="1"/>
      <c r="C279" s="244"/>
      <c r="D279" s="255"/>
      <c r="E279" s="255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x14ac:dyDescent="0.3">
      <c r="A280" s="244"/>
      <c r="B280" s="1"/>
      <c r="C280" s="244"/>
      <c r="D280" s="255"/>
      <c r="E280" s="255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x14ac:dyDescent="0.3">
      <c r="A281" s="244"/>
      <c r="B281" s="1"/>
      <c r="C281" s="244"/>
      <c r="D281" s="255"/>
      <c r="E281" s="255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x14ac:dyDescent="0.3">
      <c r="A282" s="244"/>
      <c r="B282" s="1"/>
      <c r="C282" s="244"/>
      <c r="D282" s="255"/>
      <c r="E282" s="255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x14ac:dyDescent="0.3">
      <c r="A283" s="244"/>
      <c r="B283" s="1"/>
      <c r="C283" s="244"/>
      <c r="D283" s="255"/>
      <c r="E283" s="255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x14ac:dyDescent="0.3">
      <c r="A284" s="244"/>
      <c r="B284" s="1"/>
      <c r="C284" s="244"/>
      <c r="D284" s="255"/>
      <c r="E284" s="255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x14ac:dyDescent="0.3">
      <c r="A285" s="244"/>
      <c r="B285" s="1"/>
      <c r="C285" s="244"/>
      <c r="D285" s="255"/>
      <c r="E285" s="255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x14ac:dyDescent="0.3">
      <c r="A286" s="244"/>
      <c r="B286" s="1"/>
      <c r="C286" s="244"/>
      <c r="D286" s="255"/>
      <c r="E286" s="255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x14ac:dyDescent="0.3">
      <c r="A287" s="244"/>
      <c r="B287" s="1"/>
      <c r="C287" s="244"/>
      <c r="D287" s="255"/>
      <c r="E287" s="255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x14ac:dyDescent="0.3">
      <c r="A288" s="244"/>
      <c r="B288" s="1"/>
      <c r="C288" s="244"/>
      <c r="D288" s="255"/>
      <c r="E288" s="255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x14ac:dyDescent="0.3">
      <c r="A289" s="244"/>
      <c r="B289" s="1"/>
      <c r="C289" s="244"/>
      <c r="D289" s="255"/>
      <c r="E289" s="255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x14ac:dyDescent="0.3">
      <c r="A290" s="244"/>
      <c r="B290" s="1"/>
      <c r="C290" s="244"/>
      <c r="D290" s="255"/>
      <c r="E290" s="255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x14ac:dyDescent="0.3">
      <c r="A291" s="244"/>
      <c r="B291" s="1"/>
      <c r="C291" s="244"/>
      <c r="D291" s="255"/>
      <c r="E291" s="255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x14ac:dyDescent="0.3">
      <c r="A292" s="244"/>
      <c r="B292" s="1"/>
      <c r="C292" s="244"/>
      <c r="D292" s="255"/>
      <c r="E292" s="255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x14ac:dyDescent="0.3">
      <c r="A293" s="244"/>
      <c r="B293" s="1"/>
      <c r="C293" s="244"/>
      <c r="D293" s="255"/>
      <c r="E293" s="255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x14ac:dyDescent="0.3">
      <c r="A294" s="244"/>
      <c r="B294" s="1"/>
      <c r="C294" s="244"/>
      <c r="D294" s="255"/>
      <c r="E294" s="255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x14ac:dyDescent="0.3">
      <c r="A295" s="244"/>
      <c r="B295" s="1"/>
      <c r="C295" s="244"/>
      <c r="D295" s="255"/>
      <c r="E295" s="255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x14ac:dyDescent="0.3">
      <c r="A296" s="244"/>
      <c r="B296" s="1"/>
      <c r="C296" s="244"/>
      <c r="D296" s="255"/>
      <c r="E296" s="255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x14ac:dyDescent="0.3">
      <c r="A297" s="244"/>
      <c r="B297" s="1"/>
      <c r="C297" s="244"/>
      <c r="D297" s="255"/>
      <c r="E297" s="255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x14ac:dyDescent="0.3">
      <c r="A298" s="244"/>
      <c r="B298" s="1"/>
      <c r="C298" s="244"/>
      <c r="D298" s="255"/>
      <c r="E298" s="255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x14ac:dyDescent="0.3">
      <c r="A299" s="244"/>
      <c r="B299" s="1"/>
      <c r="C299" s="244"/>
      <c r="D299" s="255"/>
      <c r="E299" s="255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x14ac:dyDescent="0.3">
      <c r="A300" s="244"/>
      <c r="B300" s="1"/>
      <c r="C300" s="244"/>
      <c r="D300" s="255"/>
      <c r="E300" s="255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x14ac:dyDescent="0.3">
      <c r="A301" s="244"/>
      <c r="B301" s="1"/>
      <c r="C301" s="244"/>
      <c r="D301" s="255"/>
      <c r="E301" s="255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x14ac:dyDescent="0.3">
      <c r="A302" s="244"/>
      <c r="B302" s="1"/>
      <c r="C302" s="244"/>
      <c r="D302" s="255"/>
      <c r="E302" s="255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x14ac:dyDescent="0.3">
      <c r="A303" s="244"/>
      <c r="B303" s="1"/>
      <c r="C303" s="244"/>
      <c r="D303" s="255"/>
      <c r="E303" s="255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x14ac:dyDescent="0.3">
      <c r="A304" s="244"/>
      <c r="B304" s="1"/>
      <c r="C304" s="244"/>
      <c r="D304" s="255"/>
      <c r="E304" s="255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x14ac:dyDescent="0.3">
      <c r="A305" s="244"/>
      <c r="B305" s="1"/>
      <c r="C305" s="244"/>
      <c r="D305" s="255"/>
      <c r="E305" s="255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x14ac:dyDescent="0.3">
      <c r="A306" s="244"/>
      <c r="B306" s="1"/>
      <c r="C306" s="244"/>
      <c r="D306" s="255"/>
      <c r="E306" s="255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x14ac:dyDescent="0.3">
      <c r="A307" s="244"/>
      <c r="B307" s="1"/>
      <c r="C307" s="244"/>
      <c r="D307" s="255"/>
      <c r="E307" s="255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x14ac:dyDescent="0.3">
      <c r="A308" s="244"/>
      <c r="B308" s="1"/>
      <c r="C308" s="244"/>
      <c r="D308" s="255"/>
      <c r="E308" s="255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x14ac:dyDescent="0.3">
      <c r="A309" s="244"/>
      <c r="B309" s="1"/>
      <c r="C309" s="244"/>
      <c r="D309" s="255"/>
      <c r="E309" s="255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x14ac:dyDescent="0.3">
      <c r="A310" s="244"/>
      <c r="B310" s="1"/>
      <c r="C310" s="244"/>
      <c r="D310" s="255"/>
      <c r="E310" s="255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x14ac:dyDescent="0.3">
      <c r="A311" s="244"/>
      <c r="B311" s="1"/>
      <c r="C311" s="244"/>
      <c r="D311" s="255"/>
      <c r="E311" s="255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x14ac:dyDescent="0.3">
      <c r="A312" s="244"/>
      <c r="B312" s="1"/>
      <c r="C312" s="244"/>
      <c r="D312" s="255"/>
      <c r="E312" s="255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x14ac:dyDescent="0.3">
      <c r="A313" s="244"/>
      <c r="B313" s="1"/>
      <c r="C313" s="244"/>
      <c r="D313" s="255"/>
      <c r="E313" s="255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x14ac:dyDescent="0.3">
      <c r="A314" s="244"/>
      <c r="B314" s="1"/>
      <c r="C314" s="244"/>
      <c r="D314" s="255"/>
      <c r="E314" s="255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x14ac:dyDescent="0.3">
      <c r="A315" s="244"/>
      <c r="B315" s="1"/>
      <c r="C315" s="244"/>
      <c r="D315" s="255"/>
      <c r="E315" s="255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x14ac:dyDescent="0.3">
      <c r="A316" s="244"/>
      <c r="B316" s="1"/>
      <c r="C316" s="244"/>
      <c r="D316" s="255"/>
      <c r="E316" s="255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x14ac:dyDescent="0.3">
      <c r="A317" s="244"/>
      <c r="B317" s="1"/>
      <c r="C317" s="244"/>
      <c r="D317" s="255"/>
      <c r="E317" s="255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x14ac:dyDescent="0.3">
      <c r="A318" s="244"/>
      <c r="B318" s="1"/>
      <c r="C318" s="244"/>
      <c r="D318" s="255"/>
      <c r="E318" s="255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x14ac:dyDescent="0.3">
      <c r="A319" s="244"/>
      <c r="B319" s="1"/>
      <c r="C319" s="244"/>
      <c r="D319" s="255"/>
      <c r="E319" s="255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x14ac:dyDescent="0.3">
      <c r="A320" s="244"/>
      <c r="B320" s="1"/>
      <c r="C320" s="244"/>
      <c r="D320" s="255"/>
      <c r="E320" s="255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x14ac:dyDescent="0.3">
      <c r="A321" s="244"/>
      <c r="B321" s="1"/>
      <c r="C321" s="244"/>
      <c r="D321" s="255"/>
      <c r="E321" s="255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x14ac:dyDescent="0.3">
      <c r="A322" s="244"/>
      <c r="B322" s="1"/>
      <c r="C322" s="244"/>
      <c r="D322" s="255"/>
      <c r="E322" s="255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x14ac:dyDescent="0.3">
      <c r="A323" s="244"/>
      <c r="B323" s="1"/>
      <c r="C323" s="244"/>
      <c r="D323" s="255"/>
      <c r="E323" s="255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x14ac:dyDescent="0.3">
      <c r="A324" s="244"/>
      <c r="B324" s="1"/>
      <c r="C324" s="244"/>
      <c r="D324" s="255"/>
      <c r="E324" s="255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x14ac:dyDescent="0.3">
      <c r="A325" s="244"/>
      <c r="B325" s="1"/>
      <c r="C325" s="244"/>
      <c r="D325" s="255"/>
      <c r="E325" s="255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x14ac:dyDescent="0.3">
      <c r="A326" s="244"/>
      <c r="B326" s="1"/>
      <c r="C326" s="244"/>
      <c r="D326" s="255"/>
      <c r="E326" s="255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x14ac:dyDescent="0.3">
      <c r="A327" s="244"/>
      <c r="B327" s="1"/>
      <c r="C327" s="244"/>
      <c r="D327" s="255"/>
      <c r="E327" s="255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x14ac:dyDescent="0.3">
      <c r="A328" s="244"/>
      <c r="B328" s="1"/>
      <c r="C328" s="244"/>
      <c r="D328" s="255"/>
      <c r="E328" s="255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x14ac:dyDescent="0.3">
      <c r="A329" s="244"/>
      <c r="B329" s="1"/>
      <c r="C329" s="244"/>
      <c r="D329" s="255"/>
      <c r="E329" s="255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x14ac:dyDescent="0.3">
      <c r="A330" s="244"/>
      <c r="B330" s="1"/>
      <c r="C330" s="244"/>
      <c r="D330" s="255"/>
      <c r="E330" s="255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x14ac:dyDescent="0.3">
      <c r="A331" s="244"/>
      <c r="B331" s="1"/>
      <c r="C331" s="244"/>
      <c r="D331" s="255"/>
      <c r="E331" s="255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x14ac:dyDescent="0.3">
      <c r="A332" s="244"/>
      <c r="B332" s="1"/>
      <c r="C332" s="244"/>
      <c r="D332" s="255"/>
      <c r="E332" s="255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x14ac:dyDescent="0.3">
      <c r="A333" s="244"/>
      <c r="B333" s="1"/>
      <c r="C333" s="244"/>
      <c r="D333" s="255"/>
      <c r="E333" s="255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x14ac:dyDescent="0.3">
      <c r="A334" s="244"/>
      <c r="B334" s="1"/>
      <c r="C334" s="244"/>
      <c r="D334" s="255"/>
      <c r="E334" s="255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x14ac:dyDescent="0.3">
      <c r="A335" s="244"/>
      <c r="B335" s="1"/>
      <c r="C335" s="244"/>
      <c r="D335" s="255"/>
      <c r="E335" s="255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x14ac:dyDescent="0.3">
      <c r="A336" s="244"/>
      <c r="B336" s="1"/>
      <c r="C336" s="244"/>
      <c r="D336" s="255"/>
      <c r="E336" s="255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x14ac:dyDescent="0.3">
      <c r="A337" s="244"/>
      <c r="B337" s="1"/>
      <c r="C337" s="244"/>
      <c r="D337" s="255"/>
      <c r="E337" s="255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x14ac:dyDescent="0.3">
      <c r="A338" s="244"/>
      <c r="B338" s="1"/>
      <c r="C338" s="244"/>
      <c r="D338" s="255"/>
      <c r="E338" s="255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x14ac:dyDescent="0.3">
      <c r="A339" s="244"/>
      <c r="B339" s="1"/>
      <c r="C339" s="244"/>
      <c r="D339" s="255"/>
      <c r="E339" s="255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x14ac:dyDescent="0.3">
      <c r="A340" s="244"/>
      <c r="B340" s="1"/>
      <c r="C340" s="244"/>
      <c r="D340" s="255"/>
      <c r="E340" s="255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x14ac:dyDescent="0.3">
      <c r="A341" s="244"/>
      <c r="B341" s="1"/>
      <c r="C341" s="244"/>
      <c r="D341" s="255"/>
      <c r="E341" s="255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x14ac:dyDescent="0.3">
      <c r="A342" s="244"/>
      <c r="B342" s="1"/>
      <c r="C342" s="244"/>
      <c r="D342" s="255"/>
      <c r="E342" s="255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x14ac:dyDescent="0.3">
      <c r="A343" s="244"/>
      <c r="B343" s="1"/>
      <c r="C343" s="244"/>
      <c r="D343" s="255"/>
      <c r="E343" s="255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x14ac:dyDescent="0.3">
      <c r="A344" s="244"/>
      <c r="B344" s="1"/>
      <c r="C344" s="244"/>
      <c r="D344" s="255"/>
      <c r="E344" s="255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x14ac:dyDescent="0.3">
      <c r="A345" s="244"/>
      <c r="B345" s="1"/>
      <c r="C345" s="244"/>
      <c r="D345" s="255"/>
      <c r="E345" s="255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x14ac:dyDescent="0.3">
      <c r="A346" s="244"/>
      <c r="B346" s="1"/>
      <c r="C346" s="244"/>
      <c r="D346" s="255"/>
      <c r="E346" s="255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x14ac:dyDescent="0.3">
      <c r="A347" s="244"/>
      <c r="B347" s="1"/>
      <c r="C347" s="244"/>
      <c r="D347" s="255"/>
      <c r="E347" s="255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x14ac:dyDescent="0.3">
      <c r="A348" s="244"/>
      <c r="B348" s="1"/>
      <c r="C348" s="244"/>
      <c r="D348" s="255"/>
      <c r="E348" s="255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x14ac:dyDescent="0.3">
      <c r="A349" s="244"/>
      <c r="B349" s="1"/>
      <c r="C349" s="244"/>
      <c r="D349" s="255"/>
      <c r="E349" s="255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x14ac:dyDescent="0.3">
      <c r="A350" s="244"/>
      <c r="B350" s="1"/>
      <c r="C350" s="244"/>
      <c r="D350" s="255"/>
      <c r="E350" s="255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x14ac:dyDescent="0.3">
      <c r="A351" s="244"/>
      <c r="B351" s="1"/>
      <c r="C351" s="244"/>
      <c r="D351" s="255"/>
      <c r="E351" s="255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x14ac:dyDescent="0.3">
      <c r="A352" s="244"/>
      <c r="B352" s="1"/>
      <c r="C352" s="244"/>
      <c r="D352" s="255"/>
      <c r="E352" s="255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x14ac:dyDescent="0.3">
      <c r="A353" s="244"/>
      <c r="B353" s="1"/>
      <c r="C353" s="244"/>
      <c r="D353" s="255"/>
      <c r="E353" s="255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x14ac:dyDescent="0.3">
      <c r="A354" s="244"/>
      <c r="B354" s="1"/>
      <c r="C354" s="244"/>
      <c r="D354" s="255"/>
      <c r="E354" s="255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x14ac:dyDescent="0.3">
      <c r="A355" s="244"/>
      <c r="B355" s="1"/>
      <c r="C355" s="244"/>
      <c r="D355" s="255"/>
      <c r="E355" s="255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x14ac:dyDescent="0.3">
      <c r="A356" s="244"/>
      <c r="B356" s="1"/>
      <c r="C356" s="244"/>
      <c r="D356" s="255"/>
      <c r="E356" s="255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x14ac:dyDescent="0.3">
      <c r="A357" s="244"/>
      <c r="B357" s="1"/>
      <c r="C357" s="244"/>
      <c r="D357" s="255"/>
      <c r="E357" s="255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x14ac:dyDescent="0.3">
      <c r="A358" s="244"/>
      <c r="B358" s="1"/>
      <c r="C358" s="244"/>
      <c r="D358" s="255"/>
      <c r="E358" s="255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x14ac:dyDescent="0.3">
      <c r="A359" s="244"/>
      <c r="B359" s="1"/>
      <c r="C359" s="244"/>
      <c r="D359" s="255"/>
      <c r="E359" s="255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x14ac:dyDescent="0.3">
      <c r="A360" s="244"/>
      <c r="B360" s="1"/>
      <c r="C360" s="244"/>
      <c r="D360" s="255"/>
      <c r="E360" s="255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x14ac:dyDescent="0.3">
      <c r="A361" s="244"/>
      <c r="B361" s="1"/>
      <c r="C361" s="244"/>
      <c r="D361" s="255"/>
      <c r="E361" s="255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x14ac:dyDescent="0.3">
      <c r="A362" s="244"/>
      <c r="B362" s="1"/>
      <c r="C362" s="244"/>
      <c r="D362" s="255"/>
      <c r="E362" s="255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x14ac:dyDescent="0.3">
      <c r="A363" s="244"/>
      <c r="B363" s="1"/>
      <c r="C363" s="244"/>
      <c r="D363" s="255"/>
      <c r="E363" s="255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x14ac:dyDescent="0.3">
      <c r="A364" s="244"/>
      <c r="B364" s="1"/>
      <c r="C364" s="244"/>
      <c r="D364" s="255"/>
      <c r="E364" s="255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x14ac:dyDescent="0.3">
      <c r="A365" s="244"/>
      <c r="B365" s="1"/>
      <c r="C365" s="244"/>
      <c r="D365" s="255"/>
      <c r="E365" s="255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x14ac:dyDescent="0.3">
      <c r="A366" s="244"/>
      <c r="B366" s="1"/>
      <c r="C366" s="244"/>
      <c r="D366" s="255"/>
      <c r="E366" s="255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x14ac:dyDescent="0.3">
      <c r="A367" s="244"/>
      <c r="B367" s="1"/>
      <c r="C367" s="244"/>
      <c r="D367" s="255"/>
      <c r="E367" s="255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x14ac:dyDescent="0.3">
      <c r="A368" s="244"/>
      <c r="B368" s="1"/>
      <c r="C368" s="244"/>
      <c r="D368" s="255"/>
      <c r="E368" s="255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x14ac:dyDescent="0.3">
      <c r="A369" s="244"/>
      <c r="B369" s="1"/>
      <c r="C369" s="244"/>
      <c r="D369" s="255"/>
      <c r="E369" s="255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x14ac:dyDescent="0.3">
      <c r="A370" s="244"/>
      <c r="B370" s="1"/>
      <c r="C370" s="244"/>
      <c r="D370" s="255"/>
      <c r="E370" s="255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x14ac:dyDescent="0.3">
      <c r="A371" s="244"/>
      <c r="B371" s="1"/>
      <c r="C371" s="244"/>
      <c r="D371" s="255"/>
      <c r="E371" s="255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x14ac:dyDescent="0.3">
      <c r="A372" s="244"/>
      <c r="B372" s="1"/>
      <c r="C372" s="244"/>
      <c r="D372" s="255"/>
      <c r="E372" s="255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x14ac:dyDescent="0.3">
      <c r="A373" s="244"/>
      <c r="B373" s="1"/>
      <c r="C373" s="244"/>
      <c r="D373" s="255"/>
      <c r="E373" s="255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x14ac:dyDescent="0.3">
      <c r="A374" s="244"/>
      <c r="B374" s="1"/>
      <c r="C374" s="244"/>
      <c r="D374" s="255"/>
      <c r="E374" s="255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x14ac:dyDescent="0.3">
      <c r="A375" s="244"/>
      <c r="B375" s="1"/>
      <c r="C375" s="244"/>
      <c r="D375" s="255"/>
      <c r="E375" s="255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x14ac:dyDescent="0.3">
      <c r="A376" s="244"/>
      <c r="B376" s="1"/>
      <c r="C376" s="244"/>
      <c r="D376" s="255"/>
      <c r="E376" s="255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x14ac:dyDescent="0.3">
      <c r="A377" s="244"/>
      <c r="B377" s="1"/>
      <c r="C377" s="244"/>
      <c r="D377" s="255"/>
      <c r="E377" s="255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x14ac:dyDescent="0.3">
      <c r="A378" s="244"/>
      <c r="B378" s="1"/>
      <c r="C378" s="244"/>
      <c r="D378" s="255"/>
      <c r="E378" s="255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x14ac:dyDescent="0.3">
      <c r="A379" s="244"/>
      <c r="B379" s="1"/>
      <c r="C379" s="244"/>
      <c r="D379" s="255"/>
      <c r="E379" s="255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x14ac:dyDescent="0.3">
      <c r="A380" s="244"/>
      <c r="B380" s="1"/>
      <c r="C380" s="244"/>
      <c r="D380" s="255"/>
      <c r="E380" s="255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x14ac:dyDescent="0.3">
      <c r="A381" s="244"/>
      <c r="B381" s="1"/>
      <c r="C381" s="244"/>
      <c r="D381" s="255"/>
      <c r="E381" s="255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x14ac:dyDescent="0.3">
      <c r="A382" s="244"/>
      <c r="B382" s="1"/>
      <c r="C382" s="244"/>
      <c r="D382" s="255"/>
      <c r="E382" s="255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x14ac:dyDescent="0.3">
      <c r="A383" s="244"/>
      <c r="B383" s="1"/>
      <c r="C383" s="244"/>
      <c r="D383" s="255"/>
      <c r="E383" s="255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x14ac:dyDescent="0.3">
      <c r="A384" s="244"/>
      <c r="B384" s="1"/>
      <c r="C384" s="244"/>
      <c r="D384" s="255"/>
      <c r="E384" s="255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x14ac:dyDescent="0.3">
      <c r="A385" s="244"/>
      <c r="B385" s="1"/>
      <c r="C385" s="244"/>
      <c r="D385" s="255"/>
      <c r="E385" s="255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x14ac:dyDescent="0.3">
      <c r="A386" s="244"/>
      <c r="B386" s="1"/>
      <c r="C386" s="244"/>
      <c r="D386" s="255"/>
      <c r="E386" s="255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x14ac:dyDescent="0.3">
      <c r="A387" s="244"/>
      <c r="B387" s="1"/>
      <c r="C387" s="244"/>
      <c r="D387" s="255"/>
      <c r="E387" s="255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x14ac:dyDescent="0.3">
      <c r="A388" s="244"/>
      <c r="B388" s="1"/>
      <c r="C388" s="244"/>
      <c r="D388" s="255"/>
      <c r="E388" s="255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x14ac:dyDescent="0.3">
      <c r="A389" s="244"/>
      <c r="B389" s="1"/>
      <c r="C389" s="244"/>
      <c r="D389" s="255"/>
      <c r="E389" s="255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x14ac:dyDescent="0.3">
      <c r="A390" s="244"/>
      <c r="B390" s="1"/>
      <c r="C390" s="244"/>
      <c r="D390" s="255"/>
      <c r="E390" s="255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x14ac:dyDescent="0.3">
      <c r="A391" s="244"/>
      <c r="B391" s="1"/>
      <c r="C391" s="244"/>
      <c r="D391" s="255"/>
      <c r="E391" s="255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x14ac:dyDescent="0.3">
      <c r="A392" s="244"/>
      <c r="B392" s="1"/>
      <c r="C392" s="244"/>
      <c r="D392" s="255"/>
      <c r="E392" s="255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x14ac:dyDescent="0.3">
      <c r="A393" s="244"/>
      <c r="B393" s="1"/>
      <c r="C393" s="244"/>
      <c r="D393" s="255"/>
      <c r="E393" s="255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x14ac:dyDescent="0.3">
      <c r="A394" s="244"/>
      <c r="B394" s="1"/>
      <c r="C394" s="244"/>
      <c r="D394" s="255"/>
      <c r="E394" s="255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x14ac:dyDescent="0.3">
      <c r="A395" s="244"/>
      <c r="B395" s="1"/>
      <c r="C395" s="244"/>
      <c r="D395" s="255"/>
      <c r="E395" s="255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x14ac:dyDescent="0.3">
      <c r="A396" s="244"/>
      <c r="B396" s="1"/>
      <c r="C396" s="244"/>
      <c r="D396" s="255"/>
      <c r="E396" s="255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x14ac:dyDescent="0.3">
      <c r="A397" s="244"/>
      <c r="B397" s="1"/>
      <c r="C397" s="244"/>
      <c r="D397" s="255"/>
      <c r="E397" s="255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x14ac:dyDescent="0.3">
      <c r="A398" s="244"/>
      <c r="B398" s="1"/>
      <c r="C398" s="244"/>
      <c r="D398" s="255"/>
      <c r="E398" s="255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x14ac:dyDescent="0.3">
      <c r="A399" s="244"/>
      <c r="B399" s="1"/>
      <c r="C399" s="244"/>
      <c r="D399" s="255"/>
      <c r="E399" s="255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x14ac:dyDescent="0.3">
      <c r="A400" s="244"/>
      <c r="B400" s="1"/>
      <c r="C400" s="244"/>
      <c r="D400" s="255"/>
      <c r="E400" s="255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x14ac:dyDescent="0.3">
      <c r="A401" s="244"/>
      <c r="B401" s="1"/>
      <c r="C401" s="244"/>
      <c r="D401" s="255"/>
      <c r="E401" s="255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x14ac:dyDescent="0.3">
      <c r="A402" s="244"/>
      <c r="B402" s="1"/>
      <c r="C402" s="244"/>
      <c r="D402" s="255"/>
      <c r="E402" s="255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x14ac:dyDescent="0.3">
      <c r="A403" s="244"/>
      <c r="B403" s="1"/>
      <c r="C403" s="244"/>
      <c r="D403" s="255"/>
      <c r="E403" s="255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x14ac:dyDescent="0.3">
      <c r="A404" s="244"/>
      <c r="B404" s="1"/>
      <c r="C404" s="244"/>
      <c r="D404" s="255"/>
      <c r="E404" s="255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x14ac:dyDescent="0.3">
      <c r="A405" s="244"/>
      <c r="B405" s="1"/>
      <c r="C405" s="244"/>
      <c r="D405" s="255"/>
      <c r="E405" s="255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x14ac:dyDescent="0.3">
      <c r="A406" s="244"/>
      <c r="B406" s="1"/>
      <c r="C406" s="244"/>
      <c r="D406" s="255"/>
      <c r="E406" s="255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x14ac:dyDescent="0.3">
      <c r="A407" s="244"/>
      <c r="B407" s="1"/>
      <c r="C407" s="244"/>
      <c r="D407" s="255"/>
      <c r="E407" s="255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x14ac:dyDescent="0.3">
      <c r="A408" s="244"/>
      <c r="B408" s="1"/>
      <c r="C408" s="244"/>
      <c r="D408" s="255"/>
      <c r="E408" s="255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x14ac:dyDescent="0.3">
      <c r="A409" s="244"/>
      <c r="B409" s="1"/>
      <c r="C409" s="244"/>
      <c r="D409" s="255"/>
      <c r="E409" s="255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x14ac:dyDescent="0.3">
      <c r="A410" s="244"/>
      <c r="B410" s="1"/>
      <c r="C410" s="244"/>
      <c r="D410" s="255"/>
      <c r="E410" s="255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x14ac:dyDescent="0.3">
      <c r="A411" s="244"/>
      <c r="B411" s="1"/>
      <c r="C411" s="244"/>
      <c r="D411" s="255"/>
      <c r="E411" s="255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x14ac:dyDescent="0.3">
      <c r="A412" s="244"/>
      <c r="B412" s="1"/>
      <c r="C412" s="244"/>
      <c r="D412" s="255"/>
      <c r="E412" s="255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x14ac:dyDescent="0.3">
      <c r="A413" s="244"/>
      <c r="B413" s="1"/>
      <c r="C413" s="244"/>
      <c r="D413" s="255"/>
      <c r="E413" s="255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x14ac:dyDescent="0.3">
      <c r="A414" s="244"/>
      <c r="B414" s="1"/>
      <c r="C414" s="244"/>
      <c r="D414" s="255"/>
      <c r="E414" s="255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x14ac:dyDescent="0.3">
      <c r="A415" s="244"/>
      <c r="B415" s="1"/>
      <c r="C415" s="244"/>
      <c r="D415" s="255"/>
      <c r="E415" s="255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x14ac:dyDescent="0.3">
      <c r="A416" s="244"/>
      <c r="B416" s="1"/>
      <c r="C416" s="244"/>
      <c r="D416" s="255"/>
      <c r="E416" s="255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x14ac:dyDescent="0.3">
      <c r="A417" s="244"/>
      <c r="B417" s="1"/>
      <c r="C417" s="244"/>
      <c r="D417" s="255"/>
      <c r="E417" s="255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x14ac:dyDescent="0.3">
      <c r="A418" s="244"/>
      <c r="B418" s="1"/>
      <c r="C418" s="244"/>
      <c r="D418" s="255"/>
      <c r="E418" s="255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x14ac:dyDescent="0.3">
      <c r="A419" s="244"/>
      <c r="B419" s="1"/>
      <c r="C419" s="244"/>
      <c r="D419" s="255"/>
      <c r="E419" s="255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x14ac:dyDescent="0.3">
      <c r="A420" s="244"/>
      <c r="B420" s="1"/>
      <c r="C420" s="244"/>
      <c r="D420" s="255"/>
      <c r="E420" s="255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x14ac:dyDescent="0.3">
      <c r="A421" s="244"/>
      <c r="B421" s="1"/>
      <c r="C421" s="244"/>
      <c r="D421" s="255"/>
      <c r="E421" s="255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x14ac:dyDescent="0.3">
      <c r="A422" s="244"/>
      <c r="B422" s="1"/>
      <c r="C422" s="244"/>
      <c r="D422" s="255"/>
      <c r="E422" s="255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x14ac:dyDescent="0.3">
      <c r="A423" s="244"/>
      <c r="B423" s="1"/>
      <c r="C423" s="244"/>
      <c r="D423" s="255"/>
      <c r="E423" s="255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x14ac:dyDescent="0.3">
      <c r="A424" s="244"/>
      <c r="B424" s="1"/>
      <c r="C424" s="244"/>
      <c r="D424" s="255"/>
      <c r="E424" s="255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x14ac:dyDescent="0.3">
      <c r="A425" s="244"/>
      <c r="B425" s="1"/>
      <c r="C425" s="244"/>
      <c r="D425" s="255"/>
      <c r="E425" s="255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x14ac:dyDescent="0.3">
      <c r="A426" s="244"/>
      <c r="B426" s="1"/>
      <c r="C426" s="244"/>
      <c r="D426" s="255"/>
      <c r="E426" s="255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x14ac:dyDescent="0.3">
      <c r="A427" s="244"/>
      <c r="B427" s="1"/>
      <c r="C427" s="244"/>
      <c r="D427" s="255"/>
      <c r="E427" s="255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x14ac:dyDescent="0.3">
      <c r="A428" s="244"/>
      <c r="B428" s="1"/>
      <c r="C428" s="244"/>
      <c r="D428" s="255"/>
      <c r="E428" s="255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x14ac:dyDescent="0.3">
      <c r="A429" s="244"/>
      <c r="B429" s="1"/>
      <c r="C429" s="244"/>
      <c r="D429" s="255"/>
      <c r="E429" s="255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x14ac:dyDescent="0.3">
      <c r="A430" s="244"/>
      <c r="B430" s="1"/>
      <c r="C430" s="244"/>
      <c r="D430" s="255"/>
      <c r="E430" s="255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x14ac:dyDescent="0.3">
      <c r="A431" s="244"/>
      <c r="B431" s="1"/>
      <c r="C431" s="244"/>
      <c r="D431" s="255"/>
      <c r="E431" s="255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x14ac:dyDescent="0.3">
      <c r="A432" s="244"/>
      <c r="B432" s="1"/>
      <c r="C432" s="244"/>
      <c r="D432" s="255"/>
      <c r="E432" s="255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x14ac:dyDescent="0.3">
      <c r="A433" s="244"/>
      <c r="B433" s="1"/>
      <c r="C433" s="244"/>
      <c r="D433" s="255"/>
      <c r="E433" s="255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x14ac:dyDescent="0.3">
      <c r="A434" s="244"/>
      <c r="B434" s="1"/>
      <c r="C434" s="244"/>
      <c r="D434" s="255"/>
      <c r="E434" s="255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x14ac:dyDescent="0.3">
      <c r="A435" s="244"/>
      <c r="B435" s="1"/>
      <c r="C435" s="244"/>
      <c r="D435" s="255"/>
      <c r="E435" s="255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x14ac:dyDescent="0.3">
      <c r="A436" s="244"/>
      <c r="B436" s="1"/>
      <c r="C436" s="244"/>
      <c r="D436" s="255"/>
      <c r="E436" s="255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x14ac:dyDescent="0.3">
      <c r="A437" s="244"/>
      <c r="B437" s="1"/>
      <c r="C437" s="244"/>
      <c r="D437" s="255"/>
      <c r="E437" s="255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x14ac:dyDescent="0.3">
      <c r="A438" s="244"/>
      <c r="B438" s="1"/>
      <c r="C438" s="244"/>
      <c r="D438" s="255"/>
      <c r="E438" s="255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x14ac:dyDescent="0.3">
      <c r="A439" s="244"/>
      <c r="B439" s="1"/>
      <c r="C439" s="244"/>
      <c r="D439" s="255"/>
      <c r="E439" s="255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x14ac:dyDescent="0.3">
      <c r="A440" s="244"/>
      <c r="B440" s="1"/>
      <c r="C440" s="244"/>
      <c r="D440" s="255"/>
      <c r="E440" s="255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x14ac:dyDescent="0.3">
      <c r="A441" s="244"/>
      <c r="B441" s="1"/>
      <c r="C441" s="244"/>
      <c r="D441" s="255"/>
      <c r="E441" s="255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x14ac:dyDescent="0.3">
      <c r="A442" s="244"/>
      <c r="B442" s="1"/>
      <c r="C442" s="244"/>
      <c r="D442" s="255"/>
      <c r="E442" s="255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x14ac:dyDescent="0.3">
      <c r="A443" s="244"/>
      <c r="B443" s="1"/>
      <c r="C443" s="244"/>
      <c r="D443" s="255"/>
      <c r="E443" s="255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x14ac:dyDescent="0.3">
      <c r="A444" s="244"/>
      <c r="B444" s="1"/>
      <c r="C444" s="244"/>
      <c r="D444" s="255"/>
      <c r="E444" s="255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x14ac:dyDescent="0.3">
      <c r="A445" s="244"/>
      <c r="B445" s="1"/>
      <c r="C445" s="244"/>
      <c r="D445" s="255"/>
      <c r="E445" s="255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x14ac:dyDescent="0.3">
      <c r="A446" s="244"/>
      <c r="B446" s="1"/>
      <c r="C446" s="244"/>
      <c r="D446" s="255"/>
      <c r="E446" s="255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x14ac:dyDescent="0.3">
      <c r="A447" s="244"/>
      <c r="B447" s="1"/>
      <c r="C447" s="244"/>
      <c r="D447" s="255"/>
      <c r="E447" s="255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x14ac:dyDescent="0.3">
      <c r="A448" s="244"/>
      <c r="B448" s="1"/>
      <c r="C448" s="244"/>
      <c r="D448" s="255"/>
      <c r="E448" s="255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x14ac:dyDescent="0.3">
      <c r="A449" s="244"/>
      <c r="B449" s="1"/>
      <c r="C449" s="244"/>
      <c r="D449" s="255"/>
      <c r="E449" s="255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x14ac:dyDescent="0.3">
      <c r="A450" s="244"/>
      <c r="B450" s="1"/>
      <c r="C450" s="244"/>
      <c r="D450" s="255"/>
      <c r="E450" s="255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x14ac:dyDescent="0.3">
      <c r="A451" s="244"/>
      <c r="B451" s="1"/>
      <c r="C451" s="244"/>
      <c r="D451" s="255"/>
      <c r="E451" s="255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x14ac:dyDescent="0.3">
      <c r="A452" s="244"/>
      <c r="B452" s="1"/>
      <c r="C452" s="244"/>
      <c r="D452" s="255"/>
      <c r="E452" s="255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x14ac:dyDescent="0.3">
      <c r="A453" s="244"/>
      <c r="B453" s="1"/>
      <c r="C453" s="244"/>
      <c r="D453" s="255"/>
      <c r="E453" s="255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x14ac:dyDescent="0.3">
      <c r="A454" s="244"/>
      <c r="B454" s="1"/>
      <c r="C454" s="244"/>
      <c r="D454" s="255"/>
      <c r="E454" s="255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x14ac:dyDescent="0.3">
      <c r="A455" s="244"/>
      <c r="B455" s="1"/>
      <c r="C455" s="244"/>
      <c r="D455" s="255"/>
      <c r="E455" s="255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x14ac:dyDescent="0.3">
      <c r="A456" s="244"/>
      <c r="B456" s="1"/>
      <c r="C456" s="244"/>
      <c r="D456" s="255"/>
      <c r="E456" s="255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x14ac:dyDescent="0.3">
      <c r="A457" s="244"/>
      <c r="B457" s="1"/>
      <c r="C457" s="244"/>
      <c r="D457" s="255"/>
      <c r="E457" s="255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x14ac:dyDescent="0.3">
      <c r="A458" s="244"/>
      <c r="B458" s="1"/>
      <c r="C458" s="244"/>
      <c r="D458" s="255"/>
      <c r="E458" s="255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x14ac:dyDescent="0.3">
      <c r="A459" s="244"/>
      <c r="B459" s="1"/>
      <c r="C459" s="244"/>
      <c r="D459" s="255"/>
      <c r="E459" s="255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x14ac:dyDescent="0.3">
      <c r="A460" s="244"/>
      <c r="B460" s="1"/>
      <c r="C460" s="244"/>
      <c r="D460" s="255"/>
      <c r="E460" s="255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x14ac:dyDescent="0.3">
      <c r="A461" s="244"/>
      <c r="B461" s="1"/>
      <c r="C461" s="244"/>
      <c r="D461" s="255"/>
      <c r="E461" s="255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x14ac:dyDescent="0.3">
      <c r="A462" s="244"/>
      <c r="B462" s="1"/>
      <c r="C462" s="244"/>
      <c r="D462" s="255"/>
      <c r="E462" s="255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x14ac:dyDescent="0.3">
      <c r="A463" s="244"/>
      <c r="B463" s="1"/>
      <c r="C463" s="244"/>
      <c r="D463" s="255"/>
      <c r="E463" s="255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x14ac:dyDescent="0.3">
      <c r="A464" s="244"/>
      <c r="B464" s="1"/>
      <c r="C464" s="244"/>
      <c r="D464" s="255"/>
      <c r="E464" s="255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x14ac:dyDescent="0.3">
      <c r="A465" s="244"/>
      <c r="B465" s="1"/>
      <c r="C465" s="244"/>
      <c r="D465" s="255"/>
      <c r="E465" s="255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x14ac:dyDescent="0.3">
      <c r="A466" s="244"/>
      <c r="B466" s="1"/>
      <c r="C466" s="244"/>
      <c r="D466" s="255"/>
      <c r="E466" s="255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x14ac:dyDescent="0.3">
      <c r="A467" s="244"/>
      <c r="B467" s="1"/>
      <c r="C467" s="244"/>
      <c r="D467" s="255"/>
      <c r="E467" s="255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x14ac:dyDescent="0.3">
      <c r="A468" s="244"/>
      <c r="B468" s="1"/>
      <c r="C468" s="244"/>
      <c r="D468" s="255"/>
      <c r="E468" s="255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x14ac:dyDescent="0.3">
      <c r="A469" s="244"/>
      <c r="B469" s="1"/>
      <c r="C469" s="244"/>
      <c r="D469" s="255"/>
      <c r="E469" s="255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x14ac:dyDescent="0.3">
      <c r="A470" s="244"/>
      <c r="B470" s="1"/>
      <c r="C470" s="244"/>
      <c r="D470" s="255"/>
      <c r="E470" s="255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x14ac:dyDescent="0.3">
      <c r="A471" s="244"/>
      <c r="B471" s="1"/>
      <c r="C471" s="244"/>
      <c r="D471" s="255"/>
      <c r="E471" s="255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x14ac:dyDescent="0.3">
      <c r="A472" s="244"/>
      <c r="B472" s="1"/>
      <c r="C472" s="244"/>
      <c r="D472" s="255"/>
      <c r="E472" s="255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x14ac:dyDescent="0.3">
      <c r="A473" s="244"/>
      <c r="B473" s="1"/>
      <c r="C473" s="244"/>
      <c r="D473" s="255"/>
      <c r="E473" s="255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x14ac:dyDescent="0.3">
      <c r="A474" s="244"/>
      <c r="B474" s="1"/>
      <c r="C474" s="244"/>
      <c r="D474" s="255"/>
      <c r="E474" s="255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x14ac:dyDescent="0.3">
      <c r="A475" s="244"/>
      <c r="B475" s="1"/>
      <c r="C475" s="244"/>
      <c r="D475" s="255"/>
      <c r="E475" s="255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x14ac:dyDescent="0.3">
      <c r="A476" s="244"/>
      <c r="B476" s="1"/>
      <c r="C476" s="244"/>
      <c r="D476" s="255"/>
      <c r="E476" s="255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x14ac:dyDescent="0.3">
      <c r="A477" s="244"/>
      <c r="B477" s="1"/>
      <c r="C477" s="244"/>
      <c r="D477" s="255"/>
      <c r="E477" s="255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x14ac:dyDescent="0.3">
      <c r="A478" s="244"/>
      <c r="B478" s="1"/>
      <c r="C478" s="244"/>
      <c r="D478" s="255"/>
      <c r="E478" s="255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x14ac:dyDescent="0.3">
      <c r="A479" s="244"/>
      <c r="B479" s="1"/>
      <c r="C479" s="244"/>
      <c r="D479" s="255"/>
      <c r="E479" s="255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x14ac:dyDescent="0.3">
      <c r="A480" s="244"/>
      <c r="B480" s="1"/>
      <c r="C480" s="244"/>
      <c r="D480" s="255"/>
      <c r="E480" s="255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x14ac:dyDescent="0.3">
      <c r="A481" s="244"/>
      <c r="B481" s="1"/>
      <c r="C481" s="244"/>
      <c r="D481" s="255"/>
      <c r="E481" s="255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x14ac:dyDescent="0.3">
      <c r="A482" s="244"/>
      <c r="B482" s="1"/>
      <c r="C482" s="244"/>
      <c r="D482" s="255"/>
      <c r="E482" s="255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x14ac:dyDescent="0.3">
      <c r="A483" s="244"/>
      <c r="B483" s="1"/>
      <c r="C483" s="244"/>
      <c r="D483" s="255"/>
      <c r="E483" s="255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x14ac:dyDescent="0.3">
      <c r="A484" s="244"/>
      <c r="B484" s="1"/>
      <c r="C484" s="244"/>
      <c r="D484" s="255"/>
      <c r="E484" s="255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x14ac:dyDescent="0.3">
      <c r="A485" s="244"/>
      <c r="B485" s="1"/>
      <c r="C485" s="244"/>
      <c r="D485" s="255"/>
      <c r="E485" s="255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x14ac:dyDescent="0.3">
      <c r="A486" s="244"/>
      <c r="B486" s="1"/>
      <c r="C486" s="244"/>
      <c r="D486" s="255"/>
      <c r="E486" s="255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x14ac:dyDescent="0.3">
      <c r="A487" s="244"/>
      <c r="B487" s="1"/>
      <c r="C487" s="244"/>
      <c r="D487" s="255"/>
      <c r="E487" s="255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x14ac:dyDescent="0.3">
      <c r="A488" s="244"/>
      <c r="B488" s="1"/>
      <c r="C488" s="244"/>
      <c r="D488" s="255"/>
      <c r="E488" s="255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x14ac:dyDescent="0.3">
      <c r="A489" s="244"/>
      <c r="B489" s="1"/>
      <c r="C489" s="244"/>
      <c r="D489" s="255"/>
      <c r="E489" s="255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x14ac:dyDescent="0.3">
      <c r="A490" s="244"/>
      <c r="B490" s="1"/>
      <c r="C490" s="244"/>
      <c r="D490" s="255"/>
      <c r="E490" s="255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x14ac:dyDescent="0.3">
      <c r="A491" s="244"/>
      <c r="B491" s="1"/>
      <c r="C491" s="244"/>
      <c r="D491" s="255"/>
      <c r="E491" s="255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x14ac:dyDescent="0.3">
      <c r="A492" s="244"/>
      <c r="B492" s="1"/>
      <c r="C492" s="244"/>
      <c r="D492" s="255"/>
      <c r="E492" s="255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x14ac:dyDescent="0.3">
      <c r="A493" s="244"/>
      <c r="B493" s="1"/>
      <c r="C493" s="244"/>
      <c r="D493" s="255"/>
      <c r="E493" s="255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x14ac:dyDescent="0.3">
      <c r="A494" s="244"/>
      <c r="B494" s="1"/>
      <c r="C494" s="244"/>
      <c r="D494" s="255"/>
      <c r="E494" s="255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x14ac:dyDescent="0.3">
      <c r="A495" s="244"/>
      <c r="B495" s="1"/>
      <c r="C495" s="244"/>
      <c r="D495" s="255"/>
      <c r="E495" s="255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x14ac:dyDescent="0.3">
      <c r="A496" s="244"/>
      <c r="B496" s="1"/>
      <c r="C496" s="244"/>
      <c r="D496" s="255"/>
      <c r="E496" s="255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x14ac:dyDescent="0.3">
      <c r="A497" s="244"/>
      <c r="B497" s="1"/>
      <c r="C497" s="244"/>
      <c r="D497" s="255"/>
      <c r="E497" s="255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x14ac:dyDescent="0.3">
      <c r="A498" s="244"/>
      <c r="B498" s="1"/>
      <c r="C498" s="244"/>
      <c r="D498" s="255"/>
      <c r="E498" s="255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x14ac:dyDescent="0.3">
      <c r="A499" s="244"/>
      <c r="B499" s="1"/>
      <c r="C499" s="244"/>
      <c r="D499" s="255"/>
      <c r="E499" s="255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x14ac:dyDescent="0.3">
      <c r="A500" s="244"/>
      <c r="B500" s="1"/>
      <c r="C500" s="244"/>
      <c r="D500" s="255"/>
      <c r="E500" s="255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x14ac:dyDescent="0.3">
      <c r="A501" s="244"/>
      <c r="B501" s="1"/>
      <c r="C501" s="244"/>
      <c r="D501" s="255"/>
      <c r="E501" s="255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x14ac:dyDescent="0.3">
      <c r="A502" s="244"/>
      <c r="B502" s="1"/>
      <c r="C502" s="244"/>
      <c r="D502" s="255"/>
      <c r="E502" s="255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x14ac:dyDescent="0.3">
      <c r="A503" s="244"/>
      <c r="B503" s="1"/>
      <c r="C503" s="244"/>
      <c r="D503" s="255"/>
      <c r="E503" s="255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x14ac:dyDescent="0.3">
      <c r="A504" s="244"/>
      <c r="B504" s="1"/>
      <c r="C504" s="244"/>
      <c r="D504" s="255"/>
      <c r="E504" s="255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x14ac:dyDescent="0.3">
      <c r="A505" s="244"/>
      <c r="B505" s="1"/>
      <c r="C505" s="244"/>
      <c r="D505" s="255"/>
      <c r="E505" s="255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x14ac:dyDescent="0.3">
      <c r="A506" s="244"/>
      <c r="B506" s="1"/>
      <c r="C506" s="244"/>
      <c r="D506" s="255"/>
      <c r="E506" s="255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x14ac:dyDescent="0.3">
      <c r="A507" s="244"/>
      <c r="B507" s="1"/>
      <c r="C507" s="244"/>
      <c r="D507" s="255"/>
      <c r="E507" s="255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x14ac:dyDescent="0.3">
      <c r="A508" s="244"/>
      <c r="B508" s="1"/>
      <c r="C508" s="244"/>
      <c r="D508" s="255"/>
      <c r="E508" s="255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x14ac:dyDescent="0.3">
      <c r="A509" s="244"/>
      <c r="B509" s="1"/>
      <c r="C509" s="244"/>
      <c r="D509" s="255"/>
      <c r="E509" s="255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x14ac:dyDescent="0.3">
      <c r="A510" s="244"/>
      <c r="B510" s="1"/>
      <c r="C510" s="244"/>
      <c r="D510" s="255"/>
      <c r="E510" s="255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x14ac:dyDescent="0.3">
      <c r="A511" s="244"/>
      <c r="B511" s="1"/>
      <c r="C511" s="244"/>
      <c r="D511" s="255"/>
      <c r="E511" s="255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x14ac:dyDescent="0.3">
      <c r="A512" s="244"/>
      <c r="B512" s="1"/>
      <c r="C512" s="244"/>
      <c r="D512" s="255"/>
      <c r="E512" s="255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x14ac:dyDescent="0.3">
      <c r="A513" s="244"/>
      <c r="B513" s="1"/>
      <c r="C513" s="244"/>
      <c r="D513" s="255"/>
      <c r="E513" s="255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x14ac:dyDescent="0.3">
      <c r="A514" s="244"/>
      <c r="B514" s="1"/>
      <c r="C514" s="244"/>
      <c r="D514" s="255"/>
      <c r="E514" s="255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x14ac:dyDescent="0.3">
      <c r="A515" s="244"/>
      <c r="B515" s="1"/>
      <c r="C515" s="244"/>
      <c r="D515" s="255"/>
      <c r="E515" s="255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x14ac:dyDescent="0.3">
      <c r="A516" s="244"/>
      <c r="B516" s="1"/>
      <c r="C516" s="244"/>
      <c r="D516" s="255"/>
      <c r="E516" s="255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x14ac:dyDescent="0.3">
      <c r="A517" s="244"/>
      <c r="B517" s="1"/>
      <c r="C517" s="244"/>
      <c r="D517" s="255"/>
      <c r="E517" s="255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x14ac:dyDescent="0.3">
      <c r="A518" s="244"/>
      <c r="B518" s="1"/>
      <c r="C518" s="244"/>
      <c r="D518" s="255"/>
      <c r="E518" s="255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x14ac:dyDescent="0.3">
      <c r="A519" s="244"/>
      <c r="B519" s="1"/>
      <c r="C519" s="244"/>
      <c r="D519" s="255"/>
      <c r="E519" s="255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x14ac:dyDescent="0.3">
      <c r="A520" s="244"/>
      <c r="B520" s="1"/>
      <c r="C520" s="244"/>
      <c r="D520" s="255"/>
      <c r="E520" s="255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x14ac:dyDescent="0.3">
      <c r="A521" s="244"/>
      <c r="B521" s="1"/>
      <c r="C521" s="244"/>
      <c r="D521" s="255"/>
      <c r="E521" s="255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x14ac:dyDescent="0.3">
      <c r="A522" s="244"/>
      <c r="B522" s="1"/>
      <c r="C522" s="244"/>
      <c r="D522" s="255"/>
      <c r="E522" s="255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x14ac:dyDescent="0.3">
      <c r="A523" s="244"/>
      <c r="B523" s="1"/>
      <c r="C523" s="244"/>
      <c r="D523" s="255"/>
      <c r="E523" s="255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x14ac:dyDescent="0.3">
      <c r="A524" s="244"/>
      <c r="B524" s="1"/>
      <c r="C524" s="244"/>
      <c r="D524" s="255"/>
      <c r="E524" s="255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x14ac:dyDescent="0.3">
      <c r="A525" s="244"/>
      <c r="B525" s="1"/>
      <c r="C525" s="244"/>
      <c r="D525" s="255"/>
      <c r="E525" s="255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x14ac:dyDescent="0.3">
      <c r="A526" s="244"/>
      <c r="B526" s="1"/>
      <c r="C526" s="244"/>
      <c r="D526" s="255"/>
      <c r="E526" s="255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x14ac:dyDescent="0.3">
      <c r="A527" s="244"/>
      <c r="B527" s="1"/>
      <c r="C527" s="244"/>
      <c r="D527" s="255"/>
      <c r="E527" s="255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x14ac:dyDescent="0.3">
      <c r="A528" s="244"/>
      <c r="B528" s="1"/>
      <c r="C528" s="244"/>
      <c r="D528" s="255"/>
      <c r="E528" s="255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x14ac:dyDescent="0.3">
      <c r="A529" s="244"/>
      <c r="B529" s="1"/>
      <c r="C529" s="244"/>
      <c r="D529" s="255"/>
      <c r="E529" s="255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x14ac:dyDescent="0.3">
      <c r="A530" s="244"/>
      <c r="B530" s="1"/>
      <c r="C530" s="244"/>
      <c r="D530" s="255"/>
      <c r="E530" s="255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x14ac:dyDescent="0.3">
      <c r="A531" s="244"/>
      <c r="B531" s="1"/>
      <c r="C531" s="244"/>
      <c r="D531" s="255"/>
      <c r="E531" s="255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x14ac:dyDescent="0.3">
      <c r="A532" s="244"/>
      <c r="B532" s="1"/>
      <c r="C532" s="244"/>
      <c r="D532" s="255"/>
      <c r="E532" s="255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x14ac:dyDescent="0.3">
      <c r="A533" s="244"/>
      <c r="B533" s="1"/>
      <c r="C533" s="244"/>
      <c r="D533" s="255"/>
      <c r="E533" s="255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x14ac:dyDescent="0.3">
      <c r="A534" s="244"/>
      <c r="B534" s="1"/>
      <c r="C534" s="244"/>
      <c r="D534" s="255"/>
      <c r="E534" s="255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x14ac:dyDescent="0.3">
      <c r="A535" s="244"/>
      <c r="B535" s="1"/>
      <c r="C535" s="244"/>
      <c r="D535" s="255"/>
      <c r="E535" s="255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x14ac:dyDescent="0.3">
      <c r="A536" s="244"/>
      <c r="B536" s="1"/>
      <c r="C536" s="244"/>
      <c r="D536" s="255"/>
      <c r="E536" s="255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x14ac:dyDescent="0.3">
      <c r="A537" s="244"/>
      <c r="B537" s="1"/>
      <c r="C537" s="244"/>
      <c r="D537" s="255"/>
      <c r="E537" s="255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x14ac:dyDescent="0.3">
      <c r="A538" s="244"/>
      <c r="B538" s="1"/>
      <c r="C538" s="244"/>
      <c r="D538" s="255"/>
      <c r="E538" s="255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x14ac:dyDescent="0.3">
      <c r="A539" s="244"/>
      <c r="B539" s="1"/>
      <c r="C539" s="244"/>
      <c r="D539" s="255"/>
      <c r="E539" s="255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x14ac:dyDescent="0.3">
      <c r="A540" s="244"/>
      <c r="B540" s="1"/>
      <c r="C540" s="244"/>
      <c r="D540" s="255"/>
      <c r="E540" s="255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x14ac:dyDescent="0.3">
      <c r="A541" s="244"/>
      <c r="B541" s="1"/>
      <c r="C541" s="244"/>
      <c r="D541" s="255"/>
      <c r="E541" s="255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x14ac:dyDescent="0.3">
      <c r="A542" s="244"/>
      <c r="B542" s="1"/>
      <c r="C542" s="244"/>
      <c r="D542" s="255"/>
      <c r="E542" s="255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x14ac:dyDescent="0.3">
      <c r="A543" s="244"/>
      <c r="B543" s="1"/>
      <c r="C543" s="244"/>
      <c r="D543" s="255"/>
      <c r="E543" s="255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x14ac:dyDescent="0.3">
      <c r="A544" s="244"/>
      <c r="B544" s="1"/>
      <c r="C544" s="244"/>
      <c r="D544" s="255"/>
      <c r="E544" s="255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x14ac:dyDescent="0.3">
      <c r="A545" s="244"/>
      <c r="B545" s="1"/>
      <c r="C545" s="244"/>
      <c r="D545" s="255"/>
      <c r="E545" s="255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x14ac:dyDescent="0.3">
      <c r="A546" s="244"/>
      <c r="B546" s="1"/>
      <c r="C546" s="244"/>
      <c r="D546" s="255"/>
      <c r="E546" s="255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x14ac:dyDescent="0.3">
      <c r="A547" s="244"/>
      <c r="B547" s="1"/>
      <c r="C547" s="244"/>
      <c r="D547" s="255"/>
      <c r="E547" s="255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x14ac:dyDescent="0.3">
      <c r="A548" s="244"/>
      <c r="B548" s="1"/>
      <c r="C548" s="244"/>
      <c r="D548" s="255"/>
      <c r="E548" s="255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x14ac:dyDescent="0.3">
      <c r="A549" s="244"/>
      <c r="B549" s="1"/>
      <c r="C549" s="244"/>
      <c r="D549" s="255"/>
      <c r="E549" s="255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x14ac:dyDescent="0.3">
      <c r="A550" s="244"/>
      <c r="B550" s="1"/>
      <c r="C550" s="244"/>
      <c r="D550" s="255"/>
      <c r="E550" s="255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x14ac:dyDescent="0.3">
      <c r="A551" s="244"/>
      <c r="B551" s="1"/>
      <c r="C551" s="244"/>
      <c r="D551" s="255"/>
      <c r="E551" s="255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x14ac:dyDescent="0.3">
      <c r="A552" s="244"/>
      <c r="B552" s="1"/>
      <c r="C552" s="244"/>
      <c r="D552" s="255"/>
      <c r="E552" s="255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x14ac:dyDescent="0.3">
      <c r="A553" s="244"/>
      <c r="B553" s="1"/>
      <c r="C553" s="244"/>
      <c r="D553" s="255"/>
      <c r="E553" s="255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x14ac:dyDescent="0.3">
      <c r="A554" s="244"/>
      <c r="B554" s="1"/>
      <c r="C554" s="244"/>
      <c r="D554" s="255"/>
      <c r="E554" s="255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x14ac:dyDescent="0.3">
      <c r="A555" s="244"/>
      <c r="B555" s="1"/>
      <c r="C555" s="244"/>
      <c r="D555" s="255"/>
      <c r="E555" s="255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x14ac:dyDescent="0.3">
      <c r="A556" s="244"/>
      <c r="B556" s="1"/>
      <c r="C556" s="244"/>
      <c r="D556" s="255"/>
      <c r="E556" s="255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x14ac:dyDescent="0.3">
      <c r="A557" s="244"/>
      <c r="B557" s="1"/>
      <c r="C557" s="244"/>
      <c r="D557" s="255"/>
      <c r="E557" s="255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x14ac:dyDescent="0.3">
      <c r="A558" s="244"/>
      <c r="B558" s="1"/>
      <c r="C558" s="244"/>
      <c r="D558" s="255"/>
      <c r="E558" s="255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x14ac:dyDescent="0.3">
      <c r="A559" s="244"/>
      <c r="B559" s="1"/>
      <c r="C559" s="244"/>
      <c r="D559" s="255"/>
      <c r="E559" s="255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x14ac:dyDescent="0.3">
      <c r="A560" s="244"/>
      <c r="B560" s="1"/>
      <c r="C560" s="244"/>
      <c r="D560" s="255"/>
      <c r="E560" s="255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x14ac:dyDescent="0.3">
      <c r="A561" s="244"/>
      <c r="B561" s="1"/>
      <c r="C561" s="244"/>
      <c r="D561" s="255"/>
      <c r="E561" s="255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x14ac:dyDescent="0.3">
      <c r="A562" s="244"/>
      <c r="B562" s="1"/>
      <c r="C562" s="244"/>
      <c r="D562" s="255"/>
      <c r="E562" s="255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x14ac:dyDescent="0.3">
      <c r="A563" s="244"/>
      <c r="B563" s="1"/>
      <c r="C563" s="244"/>
      <c r="D563" s="255"/>
      <c r="E563" s="255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x14ac:dyDescent="0.3">
      <c r="A564" s="244"/>
      <c r="B564" s="1"/>
      <c r="C564" s="244"/>
      <c r="D564" s="255"/>
      <c r="E564" s="255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x14ac:dyDescent="0.3">
      <c r="A565" s="244"/>
      <c r="B565" s="1"/>
      <c r="C565" s="244"/>
      <c r="D565" s="255"/>
      <c r="E565" s="255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x14ac:dyDescent="0.3">
      <c r="A566" s="244"/>
      <c r="B566" s="1"/>
      <c r="C566" s="244"/>
      <c r="D566" s="255"/>
      <c r="E566" s="255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x14ac:dyDescent="0.3">
      <c r="A567" s="244"/>
      <c r="B567" s="1"/>
      <c r="C567" s="244"/>
      <c r="D567" s="255"/>
      <c r="E567" s="255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x14ac:dyDescent="0.3">
      <c r="A568" s="244"/>
      <c r="B568" s="1"/>
      <c r="C568" s="244"/>
      <c r="D568" s="255"/>
      <c r="E568" s="255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x14ac:dyDescent="0.3">
      <c r="A569" s="244"/>
      <c r="B569" s="1"/>
      <c r="C569" s="244"/>
      <c r="D569" s="255"/>
      <c r="E569" s="255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x14ac:dyDescent="0.3">
      <c r="A570" s="244"/>
      <c r="B570" s="1"/>
      <c r="C570" s="244"/>
      <c r="D570" s="255"/>
      <c r="E570" s="255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x14ac:dyDescent="0.3">
      <c r="A571" s="244"/>
      <c r="B571" s="1"/>
      <c r="C571" s="244"/>
      <c r="D571" s="255"/>
      <c r="E571" s="255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x14ac:dyDescent="0.3">
      <c r="A572" s="244"/>
      <c r="B572" s="1"/>
      <c r="C572" s="244"/>
      <c r="D572" s="255"/>
      <c r="E572" s="255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x14ac:dyDescent="0.3">
      <c r="A573" s="244"/>
      <c r="B573" s="1"/>
      <c r="C573" s="244"/>
      <c r="D573" s="255"/>
      <c r="E573" s="255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x14ac:dyDescent="0.3">
      <c r="A574" s="244"/>
      <c r="B574" s="1"/>
      <c r="C574" s="244"/>
      <c r="D574" s="255"/>
      <c r="E574" s="255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x14ac:dyDescent="0.3">
      <c r="A575" s="244"/>
      <c r="B575" s="1"/>
      <c r="C575" s="244"/>
      <c r="D575" s="255"/>
      <c r="E575" s="255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x14ac:dyDescent="0.3">
      <c r="A576" s="244"/>
      <c r="B576" s="1"/>
      <c r="C576" s="244"/>
      <c r="D576" s="255"/>
      <c r="E576" s="255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x14ac:dyDescent="0.3">
      <c r="A577" s="244"/>
      <c r="B577" s="1"/>
      <c r="C577" s="244"/>
      <c r="D577" s="255"/>
      <c r="E577" s="255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x14ac:dyDescent="0.3">
      <c r="A578" s="244"/>
      <c r="B578" s="1"/>
      <c r="C578" s="244"/>
      <c r="D578" s="255"/>
      <c r="E578" s="255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x14ac:dyDescent="0.3">
      <c r="A579" s="244"/>
      <c r="B579" s="1"/>
      <c r="C579" s="244"/>
      <c r="D579" s="255"/>
      <c r="E579" s="255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x14ac:dyDescent="0.3">
      <c r="A580" s="244"/>
      <c r="B580" s="1"/>
      <c r="C580" s="244"/>
      <c r="D580" s="255"/>
      <c r="E580" s="255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x14ac:dyDescent="0.3">
      <c r="A581" s="244"/>
      <c r="B581" s="1"/>
      <c r="C581" s="244"/>
      <c r="D581" s="255"/>
      <c r="E581" s="255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x14ac:dyDescent="0.3">
      <c r="A582" s="244"/>
      <c r="B582" s="1"/>
      <c r="C582" s="244"/>
      <c r="D582" s="255"/>
      <c r="E582" s="255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x14ac:dyDescent="0.3">
      <c r="A583" s="244"/>
      <c r="B583" s="1"/>
      <c r="C583" s="244"/>
      <c r="D583" s="255"/>
      <c r="E583" s="255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x14ac:dyDescent="0.3">
      <c r="A584" s="244"/>
      <c r="B584" s="1"/>
      <c r="C584" s="244"/>
      <c r="D584" s="255"/>
      <c r="E584" s="255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x14ac:dyDescent="0.3">
      <c r="A585" s="244"/>
      <c r="B585" s="1"/>
      <c r="C585" s="244"/>
      <c r="D585" s="255"/>
      <c r="E585" s="255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x14ac:dyDescent="0.3">
      <c r="A586" s="244"/>
      <c r="B586" s="1"/>
      <c r="C586" s="244"/>
      <c r="D586" s="255"/>
      <c r="E586" s="255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x14ac:dyDescent="0.3">
      <c r="A587" s="244"/>
      <c r="B587" s="1"/>
      <c r="C587" s="244"/>
      <c r="D587" s="255"/>
      <c r="E587" s="255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x14ac:dyDescent="0.3">
      <c r="A588" s="244"/>
      <c r="B588" s="1"/>
      <c r="C588" s="244"/>
      <c r="D588" s="255"/>
      <c r="E588" s="255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x14ac:dyDescent="0.3">
      <c r="A589" s="244"/>
      <c r="B589" s="1"/>
      <c r="C589" s="244"/>
      <c r="D589" s="255"/>
      <c r="E589" s="255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x14ac:dyDescent="0.3">
      <c r="A590" s="244"/>
      <c r="B590" s="1"/>
      <c r="C590" s="244"/>
      <c r="D590" s="255"/>
      <c r="E590" s="255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x14ac:dyDescent="0.3">
      <c r="A591" s="244"/>
      <c r="B591" s="1"/>
      <c r="C591" s="244"/>
      <c r="D591" s="255"/>
      <c r="E591" s="255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x14ac:dyDescent="0.3">
      <c r="A592" s="244"/>
      <c r="B592" s="1"/>
      <c r="C592" s="244"/>
      <c r="D592" s="255"/>
      <c r="E592" s="255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x14ac:dyDescent="0.3">
      <c r="A593" s="244"/>
      <c r="B593" s="1"/>
      <c r="C593" s="244"/>
      <c r="D593" s="255"/>
      <c r="E593" s="255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x14ac:dyDescent="0.3">
      <c r="A594" s="244"/>
      <c r="B594" s="1"/>
      <c r="C594" s="244"/>
      <c r="D594" s="255"/>
      <c r="E594" s="255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x14ac:dyDescent="0.3">
      <c r="A595" s="244"/>
      <c r="B595" s="1"/>
      <c r="C595" s="244"/>
      <c r="D595" s="255"/>
      <c r="E595" s="255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x14ac:dyDescent="0.3">
      <c r="A596" s="244"/>
      <c r="B596" s="1"/>
      <c r="C596" s="244"/>
      <c r="D596" s="255"/>
      <c r="E596" s="255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x14ac:dyDescent="0.3">
      <c r="A597" s="244"/>
      <c r="B597" s="1"/>
      <c r="C597" s="244"/>
      <c r="D597" s="255"/>
      <c r="E597" s="255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x14ac:dyDescent="0.3">
      <c r="A598" s="244"/>
      <c r="B598" s="1"/>
      <c r="C598" s="244"/>
      <c r="D598" s="255"/>
      <c r="E598" s="255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x14ac:dyDescent="0.3">
      <c r="A599" s="244"/>
      <c r="B599" s="1"/>
      <c r="C599" s="244"/>
      <c r="D599" s="255"/>
      <c r="E599" s="255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x14ac:dyDescent="0.3">
      <c r="A600" s="244"/>
      <c r="B600" s="1"/>
      <c r="C600" s="244"/>
      <c r="D600" s="255"/>
      <c r="E600" s="255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x14ac:dyDescent="0.3">
      <c r="A601" s="244"/>
      <c r="B601" s="1"/>
      <c r="C601" s="244"/>
      <c r="D601" s="255"/>
      <c r="E601" s="255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x14ac:dyDescent="0.3">
      <c r="A602" s="244"/>
      <c r="B602" s="1"/>
      <c r="C602" s="244"/>
      <c r="D602" s="255"/>
      <c r="E602" s="255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x14ac:dyDescent="0.3">
      <c r="A603" s="244"/>
      <c r="B603" s="1"/>
      <c r="C603" s="244"/>
      <c r="D603" s="255"/>
      <c r="E603" s="255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x14ac:dyDescent="0.3">
      <c r="A604" s="244"/>
      <c r="B604" s="1"/>
      <c r="C604" s="244"/>
      <c r="D604" s="255"/>
      <c r="E604" s="255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x14ac:dyDescent="0.3">
      <c r="A605" s="244"/>
      <c r="B605" s="1"/>
      <c r="C605" s="244"/>
      <c r="D605" s="255"/>
      <c r="E605" s="255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x14ac:dyDescent="0.3">
      <c r="A606" s="244"/>
      <c r="B606" s="1"/>
      <c r="C606" s="244"/>
      <c r="D606" s="255"/>
      <c r="E606" s="255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x14ac:dyDescent="0.3">
      <c r="A607" s="244"/>
      <c r="B607" s="1"/>
      <c r="C607" s="244"/>
      <c r="D607" s="255"/>
      <c r="E607" s="255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x14ac:dyDescent="0.3">
      <c r="A608" s="244"/>
      <c r="B608" s="1"/>
      <c r="C608" s="244"/>
      <c r="D608" s="255"/>
      <c r="E608" s="255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x14ac:dyDescent="0.3">
      <c r="A609" s="244"/>
      <c r="B609" s="1"/>
      <c r="C609" s="244"/>
      <c r="D609" s="255"/>
      <c r="E609" s="255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x14ac:dyDescent="0.3">
      <c r="A610" s="244"/>
      <c r="B610" s="1"/>
      <c r="C610" s="244"/>
      <c r="D610" s="255"/>
      <c r="E610" s="255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x14ac:dyDescent="0.3">
      <c r="A611" s="244"/>
      <c r="B611" s="1"/>
      <c r="C611" s="244"/>
      <c r="D611" s="255"/>
      <c r="E611" s="255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x14ac:dyDescent="0.3">
      <c r="A612" s="244"/>
      <c r="B612" s="1"/>
      <c r="C612" s="244"/>
      <c r="D612" s="255"/>
      <c r="E612" s="255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x14ac:dyDescent="0.3">
      <c r="A613" s="244"/>
      <c r="B613" s="1"/>
      <c r="C613" s="244"/>
      <c r="D613" s="255"/>
      <c r="E613" s="255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x14ac:dyDescent="0.3">
      <c r="A614" s="244"/>
      <c r="B614" s="1"/>
      <c r="C614" s="244"/>
      <c r="D614" s="255"/>
      <c r="E614" s="255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x14ac:dyDescent="0.3">
      <c r="A615" s="244"/>
      <c r="B615" s="1"/>
      <c r="C615" s="244"/>
      <c r="D615" s="255"/>
      <c r="E615" s="255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x14ac:dyDescent="0.3">
      <c r="A616" s="244"/>
      <c r="B616" s="1"/>
      <c r="C616" s="244"/>
      <c r="D616" s="255"/>
      <c r="E616" s="255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x14ac:dyDescent="0.3">
      <c r="A617" s="244"/>
      <c r="B617" s="1"/>
      <c r="C617" s="244"/>
      <c r="D617" s="255"/>
      <c r="E617" s="255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x14ac:dyDescent="0.3">
      <c r="A618" s="244"/>
      <c r="B618" s="1"/>
      <c r="C618" s="244"/>
      <c r="D618" s="255"/>
      <c r="E618" s="255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x14ac:dyDescent="0.3">
      <c r="A619" s="244"/>
      <c r="B619" s="1"/>
      <c r="C619" s="244"/>
      <c r="D619" s="255"/>
      <c r="E619" s="255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x14ac:dyDescent="0.3">
      <c r="A620" s="244"/>
      <c r="B620" s="1"/>
      <c r="C620" s="244"/>
      <c r="D620" s="255"/>
      <c r="E620" s="255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x14ac:dyDescent="0.3">
      <c r="A621" s="244"/>
      <c r="B621" s="1"/>
      <c r="C621" s="244"/>
      <c r="D621" s="255"/>
      <c r="E621" s="255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x14ac:dyDescent="0.3">
      <c r="A622" s="244"/>
      <c r="B622" s="1"/>
      <c r="C622" s="244"/>
      <c r="D622" s="255"/>
      <c r="E622" s="255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x14ac:dyDescent="0.3">
      <c r="A623" s="244"/>
      <c r="B623" s="1"/>
      <c r="C623" s="244"/>
      <c r="D623" s="255"/>
      <c r="E623" s="255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x14ac:dyDescent="0.3">
      <c r="A624" s="244"/>
      <c r="B624" s="1"/>
      <c r="C624" s="244"/>
      <c r="D624" s="255"/>
      <c r="E624" s="255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x14ac:dyDescent="0.3">
      <c r="A625" s="244"/>
      <c r="B625" s="1"/>
      <c r="C625" s="244"/>
      <c r="D625" s="255"/>
      <c r="E625" s="255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x14ac:dyDescent="0.3">
      <c r="A626" s="244"/>
      <c r="B626" s="1"/>
      <c r="C626" s="244"/>
      <c r="D626" s="255"/>
      <c r="E626" s="255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x14ac:dyDescent="0.3">
      <c r="A627" s="244"/>
      <c r="B627" s="1"/>
      <c r="C627" s="244"/>
      <c r="D627" s="255"/>
      <c r="E627" s="255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x14ac:dyDescent="0.3">
      <c r="A628" s="244"/>
      <c r="B628" s="1"/>
      <c r="C628" s="244"/>
      <c r="D628" s="255"/>
      <c r="E628" s="255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x14ac:dyDescent="0.3">
      <c r="A629" s="244"/>
      <c r="B629" s="1"/>
      <c r="C629" s="244"/>
      <c r="D629" s="255"/>
      <c r="E629" s="255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x14ac:dyDescent="0.3">
      <c r="A630" s="244"/>
      <c r="B630" s="1"/>
      <c r="C630" s="244"/>
      <c r="D630" s="255"/>
      <c r="E630" s="255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x14ac:dyDescent="0.3">
      <c r="A631" s="244"/>
      <c r="B631" s="1"/>
      <c r="C631" s="244"/>
      <c r="D631" s="255"/>
      <c r="E631" s="255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x14ac:dyDescent="0.3">
      <c r="A632" s="244"/>
      <c r="B632" s="1"/>
      <c r="C632" s="244"/>
      <c r="D632" s="255"/>
      <c r="E632" s="255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x14ac:dyDescent="0.3">
      <c r="A633" s="244"/>
      <c r="B633" s="1"/>
      <c r="C633" s="244"/>
      <c r="D633" s="255"/>
      <c r="E633" s="255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x14ac:dyDescent="0.3">
      <c r="A634" s="244"/>
      <c r="B634" s="1"/>
      <c r="C634" s="244"/>
      <c r="D634" s="255"/>
      <c r="E634" s="255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x14ac:dyDescent="0.3">
      <c r="A635" s="244"/>
      <c r="B635" s="1"/>
      <c r="C635" s="244"/>
      <c r="D635" s="255"/>
      <c r="E635" s="255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x14ac:dyDescent="0.3">
      <c r="A636" s="244"/>
      <c r="B636" s="1"/>
      <c r="C636" s="244"/>
      <c r="D636" s="255"/>
      <c r="E636" s="255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x14ac:dyDescent="0.3">
      <c r="A637" s="244"/>
      <c r="B637" s="1"/>
      <c r="C637" s="244"/>
      <c r="D637" s="255"/>
      <c r="E637" s="255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x14ac:dyDescent="0.3">
      <c r="A638" s="244"/>
      <c r="B638" s="1"/>
      <c r="C638" s="244"/>
      <c r="D638" s="255"/>
      <c r="E638" s="255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x14ac:dyDescent="0.3">
      <c r="A639" s="244"/>
      <c r="B639" s="1"/>
      <c r="C639" s="244"/>
      <c r="D639" s="255"/>
      <c r="E639" s="255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x14ac:dyDescent="0.3">
      <c r="A640" s="244"/>
      <c r="B640" s="1"/>
      <c r="C640" s="244"/>
      <c r="D640" s="255"/>
      <c r="E640" s="255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x14ac:dyDescent="0.3">
      <c r="A641" s="244"/>
      <c r="B641" s="1"/>
      <c r="C641" s="244"/>
      <c r="D641" s="255"/>
      <c r="E641" s="255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x14ac:dyDescent="0.3">
      <c r="A642" s="244"/>
      <c r="B642" s="1"/>
      <c r="C642" s="244"/>
      <c r="D642" s="255"/>
      <c r="E642" s="255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x14ac:dyDescent="0.3">
      <c r="A643" s="244"/>
      <c r="B643" s="1"/>
      <c r="C643" s="244"/>
      <c r="D643" s="255"/>
      <c r="E643" s="255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x14ac:dyDescent="0.3">
      <c r="A644" s="244"/>
      <c r="B644" s="1"/>
      <c r="C644" s="244"/>
      <c r="D644" s="255"/>
      <c r="E644" s="255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x14ac:dyDescent="0.3">
      <c r="A645" s="244"/>
      <c r="B645" s="1"/>
      <c r="C645" s="244"/>
      <c r="D645" s="255"/>
      <c r="E645" s="255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x14ac:dyDescent="0.3">
      <c r="A646" s="244"/>
      <c r="B646" s="1"/>
      <c r="C646" s="244"/>
      <c r="D646" s="255"/>
      <c r="E646" s="255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x14ac:dyDescent="0.3">
      <c r="A647" s="244"/>
      <c r="B647" s="1"/>
      <c r="C647" s="244"/>
      <c r="D647" s="255"/>
      <c r="E647" s="255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x14ac:dyDescent="0.3">
      <c r="A648" s="244"/>
      <c r="B648" s="1"/>
      <c r="C648" s="244"/>
      <c r="D648" s="255"/>
      <c r="E648" s="255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x14ac:dyDescent="0.3">
      <c r="A649" s="244"/>
      <c r="B649" s="1"/>
      <c r="C649" s="244"/>
      <c r="D649" s="255"/>
      <c r="E649" s="255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x14ac:dyDescent="0.3">
      <c r="A650" s="244"/>
      <c r="B650" s="1"/>
      <c r="C650" s="244"/>
      <c r="D650" s="255"/>
      <c r="E650" s="255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x14ac:dyDescent="0.3">
      <c r="A651" s="244"/>
      <c r="B651" s="1"/>
      <c r="C651" s="244"/>
      <c r="D651" s="255"/>
      <c r="E651" s="255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x14ac:dyDescent="0.3">
      <c r="A652" s="244"/>
      <c r="B652" s="1"/>
      <c r="C652" s="244"/>
      <c r="D652" s="255"/>
      <c r="E652" s="255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x14ac:dyDescent="0.3">
      <c r="A653" s="244"/>
      <c r="B653" s="1"/>
      <c r="C653" s="244"/>
      <c r="D653" s="255"/>
      <c r="E653" s="255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x14ac:dyDescent="0.3">
      <c r="A654" s="244"/>
      <c r="B654" s="1"/>
      <c r="C654" s="244"/>
      <c r="D654" s="255"/>
      <c r="E654" s="255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x14ac:dyDescent="0.3">
      <c r="A655" s="244"/>
      <c r="B655" s="1"/>
      <c r="C655" s="244"/>
      <c r="D655" s="255"/>
      <c r="E655" s="255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x14ac:dyDescent="0.3">
      <c r="A656" s="244"/>
      <c r="B656" s="1"/>
      <c r="C656" s="244"/>
      <c r="D656" s="255"/>
      <c r="E656" s="255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x14ac:dyDescent="0.3">
      <c r="A657" s="244"/>
      <c r="B657" s="1"/>
      <c r="C657" s="244"/>
      <c r="D657" s="255"/>
      <c r="E657" s="255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x14ac:dyDescent="0.3">
      <c r="A658" s="244"/>
      <c r="B658" s="1"/>
      <c r="C658" s="244"/>
      <c r="D658" s="255"/>
      <c r="E658" s="255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x14ac:dyDescent="0.3">
      <c r="A659" s="244"/>
      <c r="B659" s="1"/>
      <c r="C659" s="244"/>
      <c r="D659" s="255"/>
      <c r="E659" s="255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x14ac:dyDescent="0.3">
      <c r="A660" s="244"/>
      <c r="B660" s="1"/>
      <c r="C660" s="244"/>
      <c r="D660" s="255"/>
      <c r="E660" s="255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x14ac:dyDescent="0.3">
      <c r="A661" s="244"/>
      <c r="B661" s="1"/>
      <c r="C661" s="244"/>
      <c r="D661" s="255"/>
      <c r="E661" s="255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x14ac:dyDescent="0.3">
      <c r="A662" s="244"/>
      <c r="B662" s="1"/>
      <c r="C662" s="244"/>
      <c r="D662" s="255"/>
      <c r="E662" s="255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x14ac:dyDescent="0.3">
      <c r="A663" s="244"/>
      <c r="B663" s="1"/>
      <c r="C663" s="244"/>
      <c r="D663" s="255"/>
      <c r="E663" s="255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x14ac:dyDescent="0.3">
      <c r="A664" s="244"/>
      <c r="B664" s="1"/>
      <c r="C664" s="244"/>
      <c r="D664" s="255"/>
      <c r="E664" s="255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x14ac:dyDescent="0.3">
      <c r="A665" s="244"/>
      <c r="B665" s="1"/>
      <c r="C665" s="244"/>
      <c r="D665" s="255"/>
      <c r="E665" s="255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x14ac:dyDescent="0.3">
      <c r="A666" s="244"/>
      <c r="B666" s="1"/>
      <c r="C666" s="244"/>
      <c r="D666" s="255"/>
      <c r="E666" s="255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x14ac:dyDescent="0.3">
      <c r="A667" s="244"/>
      <c r="B667" s="1"/>
      <c r="C667" s="244"/>
      <c r="D667" s="255"/>
      <c r="E667" s="255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x14ac:dyDescent="0.3">
      <c r="A668" s="244"/>
      <c r="B668" s="1"/>
      <c r="C668" s="244"/>
      <c r="D668" s="255"/>
      <c r="E668" s="255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x14ac:dyDescent="0.3">
      <c r="A669" s="244"/>
      <c r="B669" s="1"/>
      <c r="C669" s="244"/>
      <c r="D669" s="255"/>
      <c r="E669" s="255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x14ac:dyDescent="0.3">
      <c r="A670" s="244"/>
      <c r="B670" s="1"/>
      <c r="C670" s="244"/>
      <c r="D670" s="255"/>
      <c r="E670" s="255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x14ac:dyDescent="0.3">
      <c r="A671" s="244"/>
      <c r="B671" s="1"/>
      <c r="C671" s="244"/>
      <c r="D671" s="255"/>
      <c r="E671" s="255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x14ac:dyDescent="0.3">
      <c r="A672" s="244"/>
      <c r="B672" s="1"/>
      <c r="C672" s="244"/>
      <c r="D672" s="255"/>
      <c r="E672" s="255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x14ac:dyDescent="0.3">
      <c r="A673" s="244"/>
      <c r="B673" s="1"/>
      <c r="C673" s="244"/>
      <c r="D673" s="255"/>
      <c r="E673" s="255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x14ac:dyDescent="0.3">
      <c r="A674" s="244"/>
      <c r="B674" s="1"/>
      <c r="C674" s="244"/>
      <c r="D674" s="255"/>
      <c r="E674" s="255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x14ac:dyDescent="0.3">
      <c r="A675" s="244"/>
      <c r="B675" s="1"/>
      <c r="C675" s="244"/>
      <c r="D675" s="255"/>
      <c r="E675" s="255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x14ac:dyDescent="0.3">
      <c r="A676" s="244"/>
      <c r="B676" s="1"/>
      <c r="C676" s="244"/>
      <c r="D676" s="255"/>
      <c r="E676" s="255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x14ac:dyDescent="0.3">
      <c r="A677" s="244"/>
      <c r="B677" s="1"/>
      <c r="C677" s="244"/>
      <c r="D677" s="255"/>
      <c r="E677" s="255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x14ac:dyDescent="0.3">
      <c r="A678" s="244"/>
      <c r="B678" s="1"/>
      <c r="C678" s="244"/>
      <c r="D678" s="255"/>
      <c r="E678" s="255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x14ac:dyDescent="0.3">
      <c r="A679" s="244"/>
      <c r="B679" s="1"/>
      <c r="C679" s="244"/>
      <c r="D679" s="255"/>
      <c r="E679" s="255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x14ac:dyDescent="0.3">
      <c r="A680" s="244"/>
      <c r="B680" s="1"/>
      <c r="C680" s="244"/>
      <c r="D680" s="255"/>
      <c r="E680" s="255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x14ac:dyDescent="0.3">
      <c r="A681" s="244"/>
      <c r="B681" s="1"/>
      <c r="C681" s="244"/>
      <c r="D681" s="255"/>
      <c r="E681" s="255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x14ac:dyDescent="0.3">
      <c r="A682" s="244"/>
      <c r="B682" s="1"/>
      <c r="C682" s="244"/>
      <c r="D682" s="255"/>
      <c r="E682" s="255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x14ac:dyDescent="0.3">
      <c r="A683" s="244"/>
      <c r="B683" s="1"/>
      <c r="C683" s="244"/>
      <c r="D683" s="255"/>
      <c r="E683" s="255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x14ac:dyDescent="0.3">
      <c r="A684" s="244"/>
      <c r="B684" s="1"/>
      <c r="C684" s="244"/>
      <c r="D684" s="255"/>
      <c r="E684" s="255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x14ac:dyDescent="0.3">
      <c r="A685" s="244"/>
      <c r="B685" s="1"/>
      <c r="C685" s="244"/>
      <c r="D685" s="255"/>
      <c r="E685" s="255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x14ac:dyDescent="0.3">
      <c r="A686" s="244"/>
      <c r="B686" s="1"/>
      <c r="C686" s="244"/>
      <c r="D686" s="255"/>
      <c r="E686" s="255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x14ac:dyDescent="0.3">
      <c r="A687" s="244"/>
      <c r="B687" s="1"/>
      <c r="C687" s="244"/>
      <c r="D687" s="255"/>
      <c r="E687" s="255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x14ac:dyDescent="0.3">
      <c r="A688" s="244"/>
      <c r="B688" s="1"/>
      <c r="C688" s="244"/>
      <c r="D688" s="255"/>
      <c r="E688" s="255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x14ac:dyDescent="0.3">
      <c r="A689" s="244"/>
      <c r="B689" s="1"/>
      <c r="C689" s="244"/>
      <c r="D689" s="255"/>
      <c r="E689" s="255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x14ac:dyDescent="0.3">
      <c r="A690" s="244"/>
      <c r="B690" s="1"/>
      <c r="C690" s="244"/>
      <c r="D690" s="255"/>
      <c r="E690" s="255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x14ac:dyDescent="0.3">
      <c r="A691" s="244"/>
      <c r="B691" s="1"/>
      <c r="C691" s="244"/>
      <c r="D691" s="255"/>
      <c r="E691" s="255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x14ac:dyDescent="0.3">
      <c r="A692" s="244"/>
      <c r="B692" s="1"/>
      <c r="C692" s="244"/>
      <c r="D692" s="255"/>
      <c r="E692" s="255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x14ac:dyDescent="0.3">
      <c r="A693" s="244"/>
      <c r="B693" s="1"/>
      <c r="C693" s="244"/>
      <c r="D693" s="255"/>
      <c r="E693" s="255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x14ac:dyDescent="0.3">
      <c r="A694" s="244"/>
      <c r="B694" s="1"/>
      <c r="C694" s="244"/>
      <c r="D694" s="255"/>
      <c r="E694" s="255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x14ac:dyDescent="0.3">
      <c r="A695" s="244"/>
      <c r="B695" s="1"/>
      <c r="C695" s="244"/>
      <c r="D695" s="255"/>
      <c r="E695" s="255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x14ac:dyDescent="0.3">
      <c r="A696" s="244"/>
      <c r="B696" s="1"/>
      <c r="C696" s="244"/>
      <c r="D696" s="255"/>
      <c r="E696" s="255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x14ac:dyDescent="0.3">
      <c r="A697" s="244"/>
      <c r="B697" s="1"/>
      <c r="C697" s="244"/>
      <c r="D697" s="255"/>
      <c r="E697" s="255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x14ac:dyDescent="0.3">
      <c r="A698" s="244"/>
      <c r="B698" s="1"/>
      <c r="C698" s="244"/>
      <c r="D698" s="255"/>
      <c r="E698" s="255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x14ac:dyDescent="0.3">
      <c r="A699" s="244"/>
      <c r="B699" s="1"/>
      <c r="C699" s="244"/>
      <c r="D699" s="255"/>
      <c r="E699" s="255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x14ac:dyDescent="0.3">
      <c r="A700" s="244"/>
      <c r="B700" s="1"/>
      <c r="C700" s="244"/>
      <c r="D700" s="255"/>
      <c r="E700" s="255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x14ac:dyDescent="0.3">
      <c r="A701" s="244"/>
      <c r="B701" s="1"/>
      <c r="C701" s="244"/>
      <c r="D701" s="255"/>
      <c r="E701" s="255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x14ac:dyDescent="0.3">
      <c r="A702" s="244"/>
      <c r="B702" s="1"/>
      <c r="C702" s="244"/>
      <c r="D702" s="255"/>
      <c r="E702" s="255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x14ac:dyDescent="0.3">
      <c r="A703" s="244"/>
      <c r="B703" s="1"/>
      <c r="C703" s="244"/>
      <c r="D703" s="255"/>
      <c r="E703" s="255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x14ac:dyDescent="0.3">
      <c r="A704" s="244"/>
      <c r="B704" s="1"/>
      <c r="C704" s="244"/>
      <c r="D704" s="255"/>
      <c r="E704" s="255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x14ac:dyDescent="0.3">
      <c r="A705" s="244"/>
      <c r="B705" s="1"/>
      <c r="C705" s="244"/>
      <c r="D705" s="255"/>
      <c r="E705" s="255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x14ac:dyDescent="0.3">
      <c r="A706" s="244"/>
      <c r="B706" s="1"/>
      <c r="C706" s="244"/>
      <c r="D706" s="255"/>
      <c r="E706" s="255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x14ac:dyDescent="0.3">
      <c r="A707" s="244"/>
      <c r="B707" s="1"/>
      <c r="C707" s="244"/>
      <c r="D707" s="255"/>
      <c r="E707" s="255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x14ac:dyDescent="0.3">
      <c r="A708" s="244"/>
      <c r="B708" s="1"/>
      <c r="C708" s="244"/>
      <c r="D708" s="255"/>
      <c r="E708" s="255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x14ac:dyDescent="0.3">
      <c r="A709" s="244"/>
      <c r="B709" s="1"/>
      <c r="C709" s="244"/>
      <c r="D709" s="255"/>
      <c r="E709" s="255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x14ac:dyDescent="0.3">
      <c r="A710" s="244"/>
      <c r="B710" s="1"/>
      <c r="C710" s="244"/>
      <c r="D710" s="255"/>
      <c r="E710" s="255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x14ac:dyDescent="0.3">
      <c r="A711" s="244"/>
      <c r="B711" s="1"/>
      <c r="C711" s="244"/>
      <c r="D711" s="255"/>
      <c r="E711" s="255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x14ac:dyDescent="0.3">
      <c r="A712" s="244"/>
      <c r="B712" s="1"/>
      <c r="C712" s="244"/>
      <c r="D712" s="255"/>
      <c r="E712" s="255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x14ac:dyDescent="0.3">
      <c r="A713" s="244"/>
      <c r="B713" s="1"/>
      <c r="C713" s="244"/>
      <c r="D713" s="255"/>
      <c r="E713" s="255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x14ac:dyDescent="0.3">
      <c r="A714" s="244"/>
      <c r="B714" s="1"/>
      <c r="C714" s="244"/>
      <c r="D714" s="255"/>
      <c r="E714" s="255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x14ac:dyDescent="0.3">
      <c r="A715" s="244"/>
      <c r="B715" s="1"/>
      <c r="C715" s="244"/>
      <c r="D715" s="255"/>
      <c r="E715" s="255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x14ac:dyDescent="0.3">
      <c r="A716" s="244"/>
      <c r="B716" s="1"/>
      <c r="C716" s="244"/>
      <c r="D716" s="255"/>
      <c r="E716" s="255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x14ac:dyDescent="0.3">
      <c r="A717" s="244"/>
      <c r="B717" s="1"/>
      <c r="C717" s="244"/>
      <c r="D717" s="255"/>
      <c r="E717" s="255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x14ac:dyDescent="0.3">
      <c r="A718" s="244"/>
      <c r="B718" s="1"/>
      <c r="C718" s="244"/>
      <c r="D718" s="255"/>
      <c r="E718" s="255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x14ac:dyDescent="0.3">
      <c r="A719" s="244"/>
      <c r="B719" s="1"/>
      <c r="C719" s="244"/>
      <c r="D719" s="255"/>
      <c r="E719" s="255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x14ac:dyDescent="0.3">
      <c r="A720" s="244"/>
      <c r="B720" s="1"/>
      <c r="C720" s="244"/>
      <c r="D720" s="255"/>
      <c r="E720" s="255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x14ac:dyDescent="0.3">
      <c r="A721" s="244"/>
      <c r="B721" s="1"/>
      <c r="C721" s="244"/>
      <c r="D721" s="255"/>
      <c r="E721" s="255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x14ac:dyDescent="0.3">
      <c r="A722" s="244"/>
      <c r="B722" s="1"/>
      <c r="C722" s="244"/>
      <c r="D722" s="255"/>
      <c r="E722" s="255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x14ac:dyDescent="0.3">
      <c r="A723" s="244"/>
      <c r="B723" s="1"/>
      <c r="C723" s="244"/>
      <c r="D723" s="255"/>
      <c r="E723" s="255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x14ac:dyDescent="0.3">
      <c r="A724" s="244"/>
      <c r="B724" s="1"/>
      <c r="C724" s="244"/>
      <c r="D724" s="255"/>
      <c r="E724" s="255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x14ac:dyDescent="0.3">
      <c r="A725" s="244"/>
      <c r="B725" s="1"/>
      <c r="C725" s="244"/>
      <c r="D725" s="255"/>
      <c r="E725" s="255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x14ac:dyDescent="0.3">
      <c r="A726" s="244"/>
      <c r="B726" s="1"/>
      <c r="C726" s="244"/>
      <c r="D726" s="255"/>
      <c r="E726" s="255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x14ac:dyDescent="0.3">
      <c r="A727" s="244"/>
      <c r="B727" s="1"/>
      <c r="C727" s="244"/>
      <c r="D727" s="255"/>
      <c r="E727" s="255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x14ac:dyDescent="0.3">
      <c r="A728" s="244"/>
      <c r="B728" s="1"/>
      <c r="C728" s="244"/>
      <c r="D728" s="255"/>
      <c r="E728" s="255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x14ac:dyDescent="0.3">
      <c r="A729" s="244"/>
      <c r="B729" s="1"/>
      <c r="C729" s="244"/>
      <c r="D729" s="255"/>
      <c r="E729" s="255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x14ac:dyDescent="0.3">
      <c r="A730" s="244"/>
      <c r="B730" s="1"/>
      <c r="C730" s="244"/>
      <c r="D730" s="255"/>
      <c r="E730" s="255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x14ac:dyDescent="0.3">
      <c r="A731" s="244"/>
      <c r="B731" s="1"/>
      <c r="C731" s="244"/>
      <c r="D731" s="255"/>
      <c r="E731" s="255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x14ac:dyDescent="0.3">
      <c r="A732" s="244"/>
      <c r="B732" s="1"/>
      <c r="C732" s="244"/>
      <c r="D732" s="255"/>
      <c r="E732" s="255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x14ac:dyDescent="0.3">
      <c r="A733" s="244"/>
      <c r="B733" s="1"/>
      <c r="C733" s="244"/>
      <c r="D733" s="255"/>
      <c r="E733" s="255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x14ac:dyDescent="0.3">
      <c r="A734" s="244"/>
      <c r="B734" s="1"/>
      <c r="C734" s="244"/>
      <c r="D734" s="255"/>
      <c r="E734" s="255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x14ac:dyDescent="0.3">
      <c r="A735" s="244"/>
      <c r="B735" s="1"/>
      <c r="C735" s="244"/>
      <c r="D735" s="255"/>
      <c r="E735" s="255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x14ac:dyDescent="0.3">
      <c r="A736" s="244"/>
      <c r="B736" s="1"/>
      <c r="C736" s="244"/>
      <c r="D736" s="255"/>
      <c r="E736" s="255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x14ac:dyDescent="0.3">
      <c r="A737" s="244"/>
      <c r="B737" s="1"/>
      <c r="C737" s="244"/>
      <c r="D737" s="255"/>
      <c r="E737" s="255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x14ac:dyDescent="0.3">
      <c r="A738" s="244"/>
      <c r="B738" s="1"/>
      <c r="C738" s="244"/>
      <c r="D738" s="255"/>
      <c r="E738" s="255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x14ac:dyDescent="0.3">
      <c r="A739" s="244"/>
      <c r="B739" s="1"/>
      <c r="C739" s="244"/>
      <c r="D739" s="255"/>
      <c r="E739" s="255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x14ac:dyDescent="0.3">
      <c r="A740" s="244"/>
      <c r="B740" s="1"/>
      <c r="C740" s="244"/>
      <c r="D740" s="255"/>
      <c r="E740" s="255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x14ac:dyDescent="0.3">
      <c r="A741" s="244"/>
      <c r="B741" s="1"/>
      <c r="C741" s="244"/>
      <c r="D741" s="255"/>
      <c r="E741" s="255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x14ac:dyDescent="0.3">
      <c r="A742" s="244"/>
      <c r="B742" s="1"/>
      <c r="C742" s="244"/>
      <c r="D742" s="255"/>
      <c r="E742" s="255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x14ac:dyDescent="0.3">
      <c r="A743" s="244"/>
      <c r="B743" s="1"/>
      <c r="C743" s="244"/>
      <c r="D743" s="255"/>
      <c r="E743" s="255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x14ac:dyDescent="0.3">
      <c r="A744" s="244"/>
      <c r="B744" s="1"/>
      <c r="C744" s="244"/>
      <c r="D744" s="255"/>
      <c r="E744" s="255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x14ac:dyDescent="0.3">
      <c r="A745" s="244"/>
      <c r="B745" s="1"/>
      <c r="C745" s="244"/>
      <c r="D745" s="255"/>
      <c r="E745" s="255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x14ac:dyDescent="0.3">
      <c r="A746" s="244"/>
      <c r="B746" s="1"/>
      <c r="C746" s="244"/>
      <c r="D746" s="255"/>
      <c r="E746" s="255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x14ac:dyDescent="0.3">
      <c r="A747" s="244"/>
      <c r="B747" s="1"/>
      <c r="C747" s="244"/>
      <c r="D747" s="255"/>
      <c r="E747" s="255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x14ac:dyDescent="0.3">
      <c r="A748" s="244"/>
      <c r="B748" s="1"/>
      <c r="C748" s="244"/>
      <c r="D748" s="255"/>
      <c r="E748" s="255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x14ac:dyDescent="0.3">
      <c r="A749" s="244"/>
      <c r="B749" s="1"/>
      <c r="C749" s="244"/>
      <c r="D749" s="255"/>
      <c r="E749" s="255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x14ac:dyDescent="0.3">
      <c r="A750" s="244"/>
      <c r="B750" s="1"/>
      <c r="C750" s="244"/>
      <c r="D750" s="255"/>
      <c r="E750" s="255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x14ac:dyDescent="0.3">
      <c r="A751" s="244"/>
      <c r="B751" s="1"/>
      <c r="C751" s="244"/>
      <c r="D751" s="255"/>
      <c r="E751" s="255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x14ac:dyDescent="0.3">
      <c r="A752" s="244"/>
      <c r="B752" s="1"/>
      <c r="C752" s="244"/>
      <c r="D752" s="255"/>
      <c r="E752" s="255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x14ac:dyDescent="0.3">
      <c r="A753" s="244"/>
      <c r="B753" s="1"/>
      <c r="C753" s="244"/>
      <c r="D753" s="255"/>
      <c r="E753" s="255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x14ac:dyDescent="0.3">
      <c r="A754" s="244"/>
      <c r="B754" s="1"/>
      <c r="C754" s="244"/>
      <c r="D754" s="255"/>
      <c r="E754" s="255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x14ac:dyDescent="0.3">
      <c r="A755" s="244"/>
      <c r="B755" s="1"/>
      <c r="C755" s="244"/>
      <c r="D755" s="255"/>
      <c r="E755" s="255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x14ac:dyDescent="0.3">
      <c r="A756" s="244"/>
      <c r="B756" s="1"/>
      <c r="C756" s="244"/>
      <c r="D756" s="255"/>
      <c r="E756" s="255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x14ac:dyDescent="0.3">
      <c r="A757" s="244"/>
      <c r="B757" s="1"/>
      <c r="C757" s="244"/>
      <c r="D757" s="255"/>
      <c r="E757" s="255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x14ac:dyDescent="0.3">
      <c r="A758" s="244"/>
      <c r="B758" s="1"/>
      <c r="C758" s="244"/>
      <c r="D758" s="255"/>
      <c r="E758" s="255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x14ac:dyDescent="0.3">
      <c r="A759" s="244"/>
      <c r="B759" s="1"/>
      <c r="C759" s="244"/>
      <c r="D759" s="255"/>
      <c r="E759" s="255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x14ac:dyDescent="0.3">
      <c r="A760" s="244"/>
      <c r="B760" s="1"/>
      <c r="C760" s="244"/>
      <c r="D760" s="255"/>
      <c r="E760" s="255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x14ac:dyDescent="0.3">
      <c r="A761" s="244"/>
      <c r="B761" s="1"/>
      <c r="C761" s="244"/>
      <c r="D761" s="255"/>
      <c r="E761" s="255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x14ac:dyDescent="0.3">
      <c r="A762" s="244"/>
      <c r="B762" s="1"/>
      <c r="C762" s="244"/>
      <c r="D762" s="255"/>
      <c r="E762" s="255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x14ac:dyDescent="0.3">
      <c r="A763" s="244"/>
      <c r="B763" s="1"/>
      <c r="C763" s="244"/>
      <c r="D763" s="255"/>
      <c r="E763" s="255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x14ac:dyDescent="0.3">
      <c r="A764" s="244"/>
      <c r="B764" s="1"/>
      <c r="C764" s="244"/>
      <c r="D764" s="255"/>
      <c r="E764" s="255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x14ac:dyDescent="0.3">
      <c r="A765" s="244"/>
      <c r="B765" s="1"/>
      <c r="C765" s="244"/>
      <c r="D765" s="255"/>
      <c r="E765" s="255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x14ac:dyDescent="0.3">
      <c r="A766" s="244"/>
      <c r="B766" s="1"/>
      <c r="C766" s="244"/>
      <c r="D766" s="255"/>
      <c r="E766" s="255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x14ac:dyDescent="0.3">
      <c r="A767" s="244"/>
      <c r="B767" s="1"/>
      <c r="C767" s="244"/>
      <c r="D767" s="255"/>
      <c r="E767" s="255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x14ac:dyDescent="0.3">
      <c r="A768" s="244"/>
      <c r="B768" s="1"/>
      <c r="C768" s="244"/>
      <c r="D768" s="255"/>
      <c r="E768" s="255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x14ac:dyDescent="0.3">
      <c r="A769" s="244"/>
      <c r="B769" s="1"/>
      <c r="C769" s="244"/>
      <c r="D769" s="255"/>
      <c r="E769" s="255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x14ac:dyDescent="0.3">
      <c r="A770" s="244"/>
      <c r="B770" s="1"/>
      <c r="C770" s="244"/>
      <c r="D770" s="255"/>
      <c r="E770" s="255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x14ac:dyDescent="0.3">
      <c r="A771" s="244"/>
      <c r="B771" s="1"/>
      <c r="C771" s="244"/>
      <c r="D771" s="255"/>
      <c r="E771" s="255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x14ac:dyDescent="0.3">
      <c r="A772" s="244"/>
      <c r="B772" s="1"/>
      <c r="C772" s="244"/>
      <c r="D772" s="255"/>
      <c r="E772" s="255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x14ac:dyDescent="0.3">
      <c r="A773" s="244"/>
      <c r="B773" s="1"/>
      <c r="C773" s="244"/>
      <c r="D773" s="255"/>
      <c r="E773" s="255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x14ac:dyDescent="0.3">
      <c r="A774" s="244"/>
      <c r="B774" s="1"/>
      <c r="C774" s="244"/>
      <c r="D774" s="255"/>
      <c r="E774" s="255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x14ac:dyDescent="0.3">
      <c r="A775" s="244"/>
      <c r="B775" s="1"/>
      <c r="C775" s="244"/>
      <c r="D775" s="255"/>
      <c r="E775" s="255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x14ac:dyDescent="0.3">
      <c r="A776" s="244"/>
      <c r="B776" s="1"/>
      <c r="C776" s="244"/>
      <c r="D776" s="255"/>
      <c r="E776" s="255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x14ac:dyDescent="0.3">
      <c r="A777" s="244"/>
      <c r="B777" s="1"/>
      <c r="C777" s="244"/>
      <c r="D777" s="255"/>
      <c r="E777" s="255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x14ac:dyDescent="0.3">
      <c r="A778" s="244"/>
      <c r="B778" s="1"/>
      <c r="C778" s="244"/>
      <c r="D778" s="255"/>
      <c r="E778" s="255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x14ac:dyDescent="0.3">
      <c r="A779" s="244"/>
      <c r="B779" s="1"/>
      <c r="C779" s="244"/>
      <c r="D779" s="255"/>
      <c r="E779" s="255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x14ac:dyDescent="0.3">
      <c r="A780" s="244"/>
      <c r="B780" s="1"/>
      <c r="C780" s="244"/>
      <c r="D780" s="255"/>
      <c r="E780" s="255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x14ac:dyDescent="0.3">
      <c r="A781" s="244"/>
      <c r="B781" s="1"/>
      <c r="C781" s="244"/>
      <c r="D781" s="255"/>
      <c r="E781" s="255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x14ac:dyDescent="0.3">
      <c r="A782" s="244"/>
      <c r="B782" s="1"/>
      <c r="C782" s="244"/>
      <c r="D782" s="255"/>
      <c r="E782" s="255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x14ac:dyDescent="0.3">
      <c r="A783" s="244"/>
      <c r="B783" s="1"/>
      <c r="C783" s="244"/>
      <c r="D783" s="255"/>
      <c r="E783" s="255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x14ac:dyDescent="0.3">
      <c r="A784" s="244"/>
      <c r="B784" s="1"/>
      <c r="C784" s="244"/>
      <c r="D784" s="255"/>
      <c r="E784" s="255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x14ac:dyDescent="0.3">
      <c r="A785" s="244"/>
      <c r="B785" s="1"/>
      <c r="C785" s="244"/>
      <c r="D785" s="255"/>
      <c r="E785" s="255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x14ac:dyDescent="0.3">
      <c r="A786" s="244"/>
      <c r="B786" s="1"/>
      <c r="C786" s="244"/>
      <c r="D786" s="255"/>
      <c r="E786" s="255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x14ac:dyDescent="0.3">
      <c r="A787" s="244"/>
      <c r="B787" s="1"/>
      <c r="C787" s="244"/>
      <c r="D787" s="255"/>
      <c r="E787" s="255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x14ac:dyDescent="0.3">
      <c r="A788" s="244"/>
      <c r="B788" s="1"/>
      <c r="C788" s="244"/>
      <c r="D788" s="255"/>
      <c r="E788" s="255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x14ac:dyDescent="0.3">
      <c r="A789" s="244"/>
      <c r="B789" s="1"/>
      <c r="C789" s="244"/>
      <c r="D789" s="255"/>
      <c r="E789" s="255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x14ac:dyDescent="0.3">
      <c r="A790" s="244"/>
      <c r="B790" s="1"/>
      <c r="C790" s="244"/>
      <c r="D790" s="255"/>
      <c r="E790" s="255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x14ac:dyDescent="0.3">
      <c r="A791" s="244"/>
      <c r="B791" s="1"/>
      <c r="C791" s="244"/>
      <c r="D791" s="255"/>
      <c r="E791" s="255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x14ac:dyDescent="0.3">
      <c r="A792" s="244"/>
      <c r="B792" s="1"/>
      <c r="C792" s="244"/>
      <c r="D792" s="255"/>
      <c r="E792" s="255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x14ac:dyDescent="0.3">
      <c r="A793" s="244"/>
      <c r="B793" s="1"/>
      <c r="C793" s="244"/>
      <c r="D793" s="255"/>
      <c r="E793" s="255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x14ac:dyDescent="0.3">
      <c r="A794" s="244"/>
      <c r="B794" s="1"/>
      <c r="C794" s="244"/>
      <c r="D794" s="255"/>
      <c r="E794" s="255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x14ac:dyDescent="0.3">
      <c r="A795" s="244"/>
      <c r="B795" s="1"/>
      <c r="C795" s="244"/>
      <c r="D795" s="255"/>
      <c r="E795" s="255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x14ac:dyDescent="0.3">
      <c r="A796" s="244"/>
      <c r="B796" s="1"/>
      <c r="C796" s="244"/>
      <c r="D796" s="255"/>
      <c r="E796" s="255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x14ac:dyDescent="0.3">
      <c r="A797" s="244"/>
      <c r="B797" s="1"/>
      <c r="C797" s="244"/>
      <c r="D797" s="255"/>
      <c r="E797" s="255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x14ac:dyDescent="0.3">
      <c r="A798" s="244"/>
      <c r="B798" s="1"/>
      <c r="C798" s="244"/>
      <c r="D798" s="255"/>
      <c r="E798" s="255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x14ac:dyDescent="0.3">
      <c r="A799" s="244"/>
      <c r="B799" s="1"/>
      <c r="C799" s="244"/>
      <c r="D799" s="255"/>
      <c r="E799" s="255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x14ac:dyDescent="0.3">
      <c r="A800" s="244"/>
      <c r="B800" s="1"/>
      <c r="C800" s="244"/>
      <c r="D800" s="255"/>
      <c r="E800" s="255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x14ac:dyDescent="0.3">
      <c r="A801" s="244"/>
      <c r="B801" s="1"/>
      <c r="C801" s="244"/>
      <c r="D801" s="255"/>
      <c r="E801" s="255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x14ac:dyDescent="0.3">
      <c r="A802" s="244"/>
      <c r="B802" s="1"/>
      <c r="C802" s="244"/>
      <c r="D802" s="255"/>
      <c r="E802" s="255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x14ac:dyDescent="0.3">
      <c r="A803" s="244"/>
      <c r="B803" s="1"/>
      <c r="C803" s="244"/>
      <c r="D803" s="255"/>
      <c r="E803" s="255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x14ac:dyDescent="0.3">
      <c r="A804" s="244"/>
      <c r="B804" s="1"/>
      <c r="C804" s="244"/>
      <c r="D804" s="255"/>
      <c r="E804" s="255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x14ac:dyDescent="0.3">
      <c r="A805" s="244"/>
      <c r="B805" s="1"/>
      <c r="C805" s="244"/>
      <c r="D805" s="255"/>
      <c r="E805" s="255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x14ac:dyDescent="0.3">
      <c r="A806" s="244"/>
      <c r="B806" s="1"/>
      <c r="C806" s="244"/>
      <c r="D806" s="255"/>
      <c r="E806" s="255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x14ac:dyDescent="0.3">
      <c r="A807" s="244"/>
      <c r="B807" s="1"/>
      <c r="C807" s="244"/>
      <c r="D807" s="255"/>
      <c r="E807" s="255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x14ac:dyDescent="0.3">
      <c r="A808" s="244"/>
      <c r="B808" s="1"/>
      <c r="C808" s="244"/>
      <c r="D808" s="255"/>
      <c r="E808" s="255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x14ac:dyDescent="0.3">
      <c r="A809" s="244"/>
      <c r="B809" s="1"/>
      <c r="C809" s="244"/>
      <c r="D809" s="255"/>
      <c r="E809" s="255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x14ac:dyDescent="0.3">
      <c r="A810" s="244"/>
      <c r="B810" s="1"/>
      <c r="C810" s="244"/>
      <c r="D810" s="255"/>
      <c r="E810" s="255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x14ac:dyDescent="0.3">
      <c r="A811" s="244"/>
      <c r="B811" s="1"/>
      <c r="C811" s="244"/>
      <c r="D811" s="255"/>
      <c r="E811" s="255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x14ac:dyDescent="0.3">
      <c r="A812" s="244"/>
      <c r="B812" s="1"/>
      <c r="C812" s="244"/>
      <c r="D812" s="255"/>
      <c r="E812" s="255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x14ac:dyDescent="0.3">
      <c r="A813" s="244"/>
      <c r="B813" s="1"/>
      <c r="C813" s="244"/>
      <c r="D813" s="255"/>
      <c r="E813" s="255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x14ac:dyDescent="0.3">
      <c r="A814" s="244"/>
      <c r="B814" s="1"/>
      <c r="C814" s="244"/>
      <c r="D814" s="255"/>
      <c r="E814" s="255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x14ac:dyDescent="0.3">
      <c r="A815" s="244"/>
      <c r="B815" s="1"/>
      <c r="C815" s="244"/>
      <c r="D815" s="255"/>
      <c r="E815" s="255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x14ac:dyDescent="0.3">
      <c r="A816" s="244"/>
      <c r="B816" s="1"/>
      <c r="C816" s="244"/>
      <c r="D816" s="255"/>
      <c r="E816" s="255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x14ac:dyDescent="0.3">
      <c r="A817" s="244"/>
      <c r="B817" s="1"/>
      <c r="C817" s="244"/>
      <c r="D817" s="255"/>
      <c r="E817" s="255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x14ac:dyDescent="0.3">
      <c r="A818" s="244"/>
      <c r="B818" s="1"/>
      <c r="C818" s="244"/>
      <c r="D818" s="255"/>
      <c r="E818" s="255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x14ac:dyDescent="0.3">
      <c r="A819" s="244"/>
      <c r="B819" s="1"/>
      <c r="C819" s="244"/>
      <c r="D819" s="255"/>
      <c r="E819" s="255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x14ac:dyDescent="0.3">
      <c r="A820" s="244"/>
      <c r="B820" s="1"/>
      <c r="C820" s="244"/>
      <c r="D820" s="255"/>
      <c r="E820" s="255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x14ac:dyDescent="0.3">
      <c r="A821" s="244"/>
      <c r="B821" s="1"/>
      <c r="C821" s="244"/>
      <c r="D821" s="255"/>
      <c r="E821" s="255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x14ac:dyDescent="0.3">
      <c r="A822" s="244"/>
      <c r="B822" s="1"/>
      <c r="C822" s="244"/>
      <c r="D822" s="255"/>
      <c r="E822" s="255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x14ac:dyDescent="0.3">
      <c r="A823" s="244"/>
      <c r="B823" s="1"/>
      <c r="C823" s="244"/>
      <c r="D823" s="255"/>
      <c r="E823" s="255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x14ac:dyDescent="0.3">
      <c r="A824" s="244"/>
      <c r="B824" s="1"/>
      <c r="C824" s="244"/>
      <c r="D824" s="255"/>
      <c r="E824" s="255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x14ac:dyDescent="0.3">
      <c r="A825" s="244"/>
      <c r="B825" s="1"/>
      <c r="C825" s="244"/>
      <c r="D825" s="255"/>
      <c r="E825" s="255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x14ac:dyDescent="0.3">
      <c r="A826" s="244"/>
      <c r="B826" s="1"/>
      <c r="C826" s="244"/>
      <c r="D826" s="255"/>
      <c r="E826" s="255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x14ac:dyDescent="0.3">
      <c r="A827" s="244"/>
      <c r="B827" s="1"/>
      <c r="C827" s="244"/>
      <c r="D827" s="255"/>
      <c r="E827" s="255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x14ac:dyDescent="0.3">
      <c r="A828" s="244"/>
      <c r="B828" s="1"/>
      <c r="C828" s="244"/>
      <c r="D828" s="255"/>
      <c r="E828" s="255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x14ac:dyDescent="0.3">
      <c r="A829" s="244"/>
      <c r="B829" s="1"/>
      <c r="C829" s="244"/>
      <c r="D829" s="255"/>
      <c r="E829" s="255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x14ac:dyDescent="0.3">
      <c r="A830" s="244"/>
      <c r="B830" s="1"/>
      <c r="C830" s="244"/>
      <c r="D830" s="255"/>
      <c r="E830" s="255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x14ac:dyDescent="0.3">
      <c r="A831" s="244"/>
      <c r="B831" s="1"/>
      <c r="C831" s="244"/>
      <c r="D831" s="255"/>
      <c r="E831" s="255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x14ac:dyDescent="0.3">
      <c r="A832" s="244"/>
      <c r="B832" s="1"/>
      <c r="C832" s="244"/>
      <c r="D832" s="255"/>
      <c r="E832" s="255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x14ac:dyDescent="0.3">
      <c r="A833" s="244"/>
      <c r="B833" s="1"/>
      <c r="C833" s="244"/>
      <c r="D833" s="255"/>
      <c r="E833" s="255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x14ac:dyDescent="0.3">
      <c r="A834" s="244"/>
      <c r="B834" s="1"/>
      <c r="C834" s="244"/>
      <c r="D834" s="255"/>
      <c r="E834" s="255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x14ac:dyDescent="0.3">
      <c r="A835" s="244"/>
      <c r="B835" s="1"/>
      <c r="C835" s="244"/>
      <c r="D835" s="255"/>
      <c r="E835" s="255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x14ac:dyDescent="0.3">
      <c r="A836" s="244"/>
      <c r="B836" s="1"/>
      <c r="C836" s="244"/>
      <c r="D836" s="255"/>
      <c r="E836" s="255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x14ac:dyDescent="0.3">
      <c r="A837" s="244"/>
      <c r="B837" s="1"/>
      <c r="C837" s="244"/>
      <c r="D837" s="255"/>
      <c r="E837" s="255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x14ac:dyDescent="0.3">
      <c r="A838" s="244"/>
      <c r="B838" s="1"/>
      <c r="C838" s="244"/>
      <c r="D838" s="255"/>
      <c r="E838" s="255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x14ac:dyDescent="0.3">
      <c r="A839" s="244"/>
      <c r="B839" s="1"/>
      <c r="C839" s="244"/>
      <c r="D839" s="255"/>
      <c r="E839" s="255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x14ac:dyDescent="0.3">
      <c r="A840" s="244"/>
      <c r="B840" s="1"/>
      <c r="C840" s="244"/>
      <c r="D840" s="255"/>
      <c r="E840" s="255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x14ac:dyDescent="0.3">
      <c r="A841" s="244"/>
      <c r="B841" s="1"/>
      <c r="C841" s="244"/>
      <c r="D841" s="255"/>
      <c r="E841" s="255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x14ac:dyDescent="0.3">
      <c r="A842" s="244"/>
      <c r="B842" s="1"/>
      <c r="C842" s="244"/>
      <c r="D842" s="255"/>
      <c r="E842" s="255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x14ac:dyDescent="0.3">
      <c r="A843" s="244"/>
      <c r="B843" s="1"/>
      <c r="C843" s="244"/>
      <c r="D843" s="255"/>
      <c r="E843" s="255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x14ac:dyDescent="0.3">
      <c r="A844" s="244"/>
      <c r="B844" s="1"/>
      <c r="C844" s="244"/>
      <c r="D844" s="255"/>
      <c r="E844" s="255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x14ac:dyDescent="0.3">
      <c r="A845" s="244"/>
      <c r="B845" s="1"/>
      <c r="C845" s="244"/>
      <c r="D845" s="255"/>
      <c r="E845" s="255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x14ac:dyDescent="0.3">
      <c r="A846" s="244"/>
      <c r="B846" s="1"/>
      <c r="C846" s="244"/>
      <c r="D846" s="255"/>
      <c r="E846" s="255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x14ac:dyDescent="0.3">
      <c r="A847" s="244"/>
      <c r="B847" s="1"/>
      <c r="C847" s="244"/>
      <c r="D847" s="255"/>
      <c r="E847" s="255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x14ac:dyDescent="0.3">
      <c r="A848" s="244"/>
      <c r="B848" s="1"/>
      <c r="C848" s="244"/>
      <c r="D848" s="255"/>
      <c r="E848" s="255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x14ac:dyDescent="0.3">
      <c r="A849" s="244"/>
      <c r="B849" s="1"/>
      <c r="C849" s="244"/>
      <c r="D849" s="255"/>
      <c r="E849" s="255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x14ac:dyDescent="0.3">
      <c r="A850" s="244"/>
      <c r="B850" s="1"/>
      <c r="C850" s="244"/>
      <c r="D850" s="255"/>
      <c r="E850" s="255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x14ac:dyDescent="0.3">
      <c r="A851" s="244"/>
      <c r="B851" s="1"/>
      <c r="C851" s="244"/>
      <c r="D851" s="255"/>
      <c r="E851" s="255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x14ac:dyDescent="0.3">
      <c r="A852" s="244"/>
      <c r="B852" s="1"/>
      <c r="C852" s="244"/>
      <c r="D852" s="255"/>
      <c r="E852" s="255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x14ac:dyDescent="0.3">
      <c r="A853" s="244"/>
      <c r="B853" s="1"/>
      <c r="C853" s="244"/>
      <c r="D853" s="255"/>
      <c r="E853" s="255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x14ac:dyDescent="0.3">
      <c r="A854" s="244"/>
      <c r="B854" s="1"/>
      <c r="C854" s="244"/>
      <c r="D854" s="255"/>
      <c r="E854" s="255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x14ac:dyDescent="0.3">
      <c r="A855" s="244"/>
      <c r="B855" s="1"/>
      <c r="C855" s="244"/>
      <c r="D855" s="255"/>
      <c r="E855" s="255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x14ac:dyDescent="0.3">
      <c r="A856" s="244"/>
      <c r="B856" s="1"/>
      <c r="C856" s="244"/>
      <c r="D856" s="255"/>
      <c r="E856" s="255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x14ac:dyDescent="0.3">
      <c r="A857" s="244"/>
      <c r="B857" s="1"/>
      <c r="C857" s="244"/>
      <c r="D857" s="255"/>
      <c r="E857" s="255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x14ac:dyDescent="0.3">
      <c r="A858" s="244"/>
      <c r="B858" s="1"/>
      <c r="C858" s="244"/>
      <c r="D858" s="255"/>
      <c r="E858" s="255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x14ac:dyDescent="0.3">
      <c r="A859" s="244"/>
      <c r="B859" s="1"/>
      <c r="C859" s="244"/>
      <c r="D859" s="255"/>
      <c r="E859" s="255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x14ac:dyDescent="0.3">
      <c r="A860" s="244"/>
      <c r="B860" s="1"/>
      <c r="C860" s="244"/>
      <c r="D860" s="255"/>
      <c r="E860" s="255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x14ac:dyDescent="0.3">
      <c r="A861" s="244"/>
      <c r="B861" s="1"/>
      <c r="C861" s="244"/>
      <c r="D861" s="255"/>
      <c r="E861" s="255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x14ac:dyDescent="0.3">
      <c r="A862" s="244"/>
      <c r="B862" s="1"/>
      <c r="C862" s="244"/>
      <c r="D862" s="255"/>
      <c r="E862" s="255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x14ac:dyDescent="0.3">
      <c r="A863" s="244"/>
      <c r="B863" s="1"/>
      <c r="C863" s="244"/>
      <c r="D863" s="255"/>
      <c r="E863" s="255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x14ac:dyDescent="0.3">
      <c r="A864" s="244"/>
      <c r="B864" s="1"/>
      <c r="C864" s="244"/>
      <c r="D864" s="255"/>
      <c r="E864" s="255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x14ac:dyDescent="0.3">
      <c r="A865" s="244"/>
      <c r="B865" s="1"/>
      <c r="C865" s="244"/>
      <c r="D865" s="255"/>
      <c r="E865" s="255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x14ac:dyDescent="0.3">
      <c r="A866" s="244"/>
      <c r="B866" s="1"/>
      <c r="C866" s="244"/>
      <c r="D866" s="255"/>
      <c r="E866" s="255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x14ac:dyDescent="0.3">
      <c r="A867" s="244"/>
      <c r="B867" s="1"/>
      <c r="C867" s="244"/>
      <c r="D867" s="255"/>
      <c r="E867" s="255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x14ac:dyDescent="0.3">
      <c r="A868" s="244"/>
      <c r="B868" s="1"/>
      <c r="C868" s="244"/>
      <c r="D868" s="255"/>
      <c r="E868" s="255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x14ac:dyDescent="0.3">
      <c r="A869" s="244"/>
      <c r="B869" s="1"/>
      <c r="C869" s="244"/>
      <c r="D869" s="255"/>
      <c r="E869" s="255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x14ac:dyDescent="0.3">
      <c r="A870" s="244"/>
      <c r="B870" s="1"/>
      <c r="C870" s="244"/>
      <c r="D870" s="255"/>
      <c r="E870" s="255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x14ac:dyDescent="0.3">
      <c r="A871" s="244"/>
      <c r="B871" s="1"/>
      <c r="C871" s="244"/>
      <c r="D871" s="255"/>
      <c r="E871" s="255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x14ac:dyDescent="0.3">
      <c r="A872" s="244"/>
      <c r="B872" s="1"/>
      <c r="C872" s="244"/>
      <c r="D872" s="255"/>
      <c r="E872" s="255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x14ac:dyDescent="0.3">
      <c r="A873" s="244"/>
      <c r="B873" s="1"/>
      <c r="C873" s="244"/>
      <c r="D873" s="255"/>
      <c r="E873" s="255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x14ac:dyDescent="0.3">
      <c r="A874" s="244"/>
      <c r="B874" s="1"/>
      <c r="C874" s="244"/>
      <c r="D874" s="255"/>
      <c r="E874" s="255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x14ac:dyDescent="0.3">
      <c r="A875" s="244"/>
      <c r="B875" s="1"/>
      <c r="C875" s="244"/>
      <c r="D875" s="255"/>
      <c r="E875" s="255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x14ac:dyDescent="0.3">
      <c r="A876" s="244"/>
      <c r="B876" s="1"/>
      <c r="C876" s="244"/>
      <c r="D876" s="255"/>
      <c r="E876" s="255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x14ac:dyDescent="0.3">
      <c r="A877" s="244"/>
      <c r="B877" s="1"/>
      <c r="C877" s="244"/>
      <c r="D877" s="255"/>
      <c r="E877" s="255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x14ac:dyDescent="0.3">
      <c r="A878" s="244"/>
      <c r="B878" s="1"/>
      <c r="C878" s="244"/>
      <c r="D878" s="255"/>
      <c r="E878" s="255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x14ac:dyDescent="0.3">
      <c r="A879" s="244"/>
      <c r="B879" s="1"/>
      <c r="C879" s="244"/>
      <c r="D879" s="255"/>
      <c r="E879" s="255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x14ac:dyDescent="0.3">
      <c r="A880" s="244"/>
      <c r="B880" s="1"/>
      <c r="C880" s="244"/>
      <c r="D880" s="255"/>
      <c r="E880" s="255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x14ac:dyDescent="0.3">
      <c r="A881" s="244"/>
      <c r="B881" s="1"/>
      <c r="C881" s="244"/>
      <c r="D881" s="255"/>
      <c r="E881" s="255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x14ac:dyDescent="0.3">
      <c r="A882" s="244"/>
      <c r="B882" s="1"/>
      <c r="C882" s="244"/>
      <c r="D882" s="255"/>
      <c r="E882" s="255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x14ac:dyDescent="0.3">
      <c r="A883" s="244"/>
      <c r="B883" s="1"/>
      <c r="C883" s="244"/>
      <c r="D883" s="255"/>
      <c r="E883" s="255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x14ac:dyDescent="0.3">
      <c r="A884" s="244"/>
      <c r="B884" s="1"/>
      <c r="C884" s="244"/>
      <c r="D884" s="255"/>
      <c r="E884" s="255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x14ac:dyDescent="0.3">
      <c r="A885" s="244"/>
      <c r="B885" s="1"/>
      <c r="C885" s="244"/>
      <c r="D885" s="255"/>
      <c r="E885" s="255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x14ac:dyDescent="0.3">
      <c r="A886" s="244"/>
      <c r="B886" s="1"/>
      <c r="C886" s="244"/>
      <c r="D886" s="255"/>
      <c r="E886" s="255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x14ac:dyDescent="0.3">
      <c r="A887" s="244"/>
      <c r="B887" s="1"/>
      <c r="C887" s="244"/>
      <c r="D887" s="255"/>
      <c r="E887" s="255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x14ac:dyDescent="0.3">
      <c r="A888" s="244"/>
      <c r="B888" s="1"/>
      <c r="C888" s="244"/>
      <c r="D888" s="255"/>
      <c r="E888" s="255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x14ac:dyDescent="0.3">
      <c r="A889" s="244"/>
      <c r="B889" s="1"/>
      <c r="C889" s="244"/>
      <c r="D889" s="255"/>
      <c r="E889" s="255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x14ac:dyDescent="0.3">
      <c r="A890" s="244"/>
      <c r="B890" s="1"/>
      <c r="C890" s="244"/>
      <c r="D890" s="255"/>
      <c r="E890" s="255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x14ac:dyDescent="0.3">
      <c r="A891" s="244"/>
      <c r="B891" s="1"/>
      <c r="C891" s="244"/>
      <c r="D891" s="255"/>
      <c r="E891" s="255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x14ac:dyDescent="0.3">
      <c r="A892" s="244"/>
      <c r="B892" s="1"/>
      <c r="C892" s="244"/>
      <c r="D892" s="255"/>
      <c r="E892" s="255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x14ac:dyDescent="0.3">
      <c r="A893" s="244"/>
      <c r="B893" s="1"/>
      <c r="C893" s="244"/>
      <c r="D893" s="255"/>
      <c r="E893" s="255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x14ac:dyDescent="0.3">
      <c r="A894" s="244"/>
      <c r="B894" s="1"/>
      <c r="C894" s="244"/>
      <c r="D894" s="255"/>
      <c r="E894" s="255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x14ac:dyDescent="0.3">
      <c r="A895" s="244"/>
      <c r="B895" s="1"/>
      <c r="C895" s="244"/>
      <c r="D895" s="255"/>
      <c r="E895" s="255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x14ac:dyDescent="0.3">
      <c r="A896" s="244"/>
      <c r="B896" s="1"/>
      <c r="C896" s="244"/>
      <c r="D896" s="255"/>
      <c r="E896" s="255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x14ac:dyDescent="0.3">
      <c r="A897" s="244"/>
      <c r="B897" s="1"/>
      <c r="C897" s="244"/>
      <c r="D897" s="255"/>
      <c r="E897" s="255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x14ac:dyDescent="0.3">
      <c r="A898" s="244"/>
      <c r="B898" s="1"/>
      <c r="C898" s="244"/>
      <c r="D898" s="255"/>
      <c r="E898" s="255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x14ac:dyDescent="0.3">
      <c r="A899" s="244"/>
      <c r="B899" s="1"/>
      <c r="C899" s="244"/>
      <c r="D899" s="255"/>
      <c r="E899" s="255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x14ac:dyDescent="0.3">
      <c r="A900" s="244"/>
      <c r="B900" s="1"/>
      <c r="C900" s="244"/>
      <c r="D900" s="255"/>
      <c r="E900" s="255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x14ac:dyDescent="0.3">
      <c r="A901" s="244"/>
      <c r="B901" s="1"/>
      <c r="C901" s="244"/>
      <c r="D901" s="255"/>
      <c r="E901" s="255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x14ac:dyDescent="0.3">
      <c r="A902" s="244"/>
      <c r="B902" s="1"/>
      <c r="C902" s="244"/>
      <c r="D902" s="255"/>
      <c r="E902" s="255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x14ac:dyDescent="0.3">
      <c r="A903" s="244"/>
      <c r="B903" s="1"/>
      <c r="C903" s="244"/>
      <c r="D903" s="255"/>
      <c r="E903" s="255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x14ac:dyDescent="0.3">
      <c r="A904" s="244"/>
      <c r="B904" s="1"/>
      <c r="C904" s="244"/>
      <c r="D904" s="255"/>
      <c r="E904" s="255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x14ac:dyDescent="0.3">
      <c r="A905" s="244"/>
      <c r="B905" s="1"/>
      <c r="C905" s="244"/>
      <c r="D905" s="255"/>
      <c r="E905" s="255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x14ac:dyDescent="0.3">
      <c r="A906" s="244"/>
      <c r="B906" s="1"/>
      <c r="C906" s="244"/>
      <c r="D906" s="255"/>
      <c r="E906" s="255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x14ac:dyDescent="0.3">
      <c r="A907" s="244"/>
      <c r="B907" s="1"/>
      <c r="C907" s="244"/>
      <c r="D907" s="255"/>
      <c r="E907" s="255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x14ac:dyDescent="0.3">
      <c r="A908" s="244"/>
      <c r="B908" s="1"/>
      <c r="C908" s="244"/>
      <c r="D908" s="255"/>
      <c r="E908" s="255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x14ac:dyDescent="0.3">
      <c r="A909" s="244"/>
      <c r="B909" s="1"/>
      <c r="C909" s="244"/>
      <c r="D909" s="255"/>
      <c r="E909" s="255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x14ac:dyDescent="0.3">
      <c r="A910" s="244"/>
      <c r="B910" s="1"/>
      <c r="C910" s="244"/>
      <c r="D910" s="255"/>
      <c r="E910" s="255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x14ac:dyDescent="0.3">
      <c r="A911" s="244"/>
      <c r="B911" s="1"/>
      <c r="C911" s="244"/>
      <c r="D911" s="255"/>
      <c r="E911" s="255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x14ac:dyDescent="0.3">
      <c r="A912" s="244"/>
      <c r="B912" s="1"/>
      <c r="C912" s="244"/>
      <c r="D912" s="255"/>
      <c r="E912" s="255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x14ac:dyDescent="0.3">
      <c r="A913" s="244"/>
      <c r="B913" s="1"/>
      <c r="C913" s="244"/>
      <c r="D913" s="255"/>
      <c r="E913" s="255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x14ac:dyDescent="0.3">
      <c r="A914" s="244"/>
      <c r="B914" s="1"/>
      <c r="C914" s="244"/>
      <c r="D914" s="255"/>
      <c r="E914" s="255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x14ac:dyDescent="0.3">
      <c r="A915" s="244"/>
      <c r="B915" s="1"/>
      <c r="C915" s="244"/>
      <c r="D915" s="255"/>
      <c r="E915" s="255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x14ac:dyDescent="0.3">
      <c r="A916" s="244"/>
      <c r="B916" s="1"/>
      <c r="C916" s="244"/>
      <c r="D916" s="255"/>
      <c r="E916" s="255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x14ac:dyDescent="0.3">
      <c r="A917" s="244"/>
      <c r="B917" s="1"/>
      <c r="C917" s="244"/>
      <c r="D917" s="255"/>
      <c r="E917" s="255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x14ac:dyDescent="0.3">
      <c r="A918" s="244"/>
      <c r="B918" s="1"/>
      <c r="C918" s="244"/>
      <c r="D918" s="255"/>
      <c r="E918" s="255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x14ac:dyDescent="0.3">
      <c r="A919" s="244"/>
      <c r="B919" s="1"/>
      <c r="C919" s="244"/>
      <c r="D919" s="255"/>
      <c r="E919" s="255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x14ac:dyDescent="0.3">
      <c r="A920" s="244"/>
      <c r="B920" s="1"/>
      <c r="C920" s="244"/>
      <c r="D920" s="255"/>
      <c r="E920" s="255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x14ac:dyDescent="0.3">
      <c r="A921" s="244"/>
      <c r="B921" s="1"/>
      <c r="C921" s="244"/>
      <c r="D921" s="255"/>
      <c r="E921" s="255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x14ac:dyDescent="0.3">
      <c r="A922" s="244"/>
      <c r="B922" s="1"/>
      <c r="C922" s="244"/>
      <c r="D922" s="255"/>
      <c r="E922" s="255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x14ac:dyDescent="0.3">
      <c r="A923" s="244"/>
      <c r="B923" s="1"/>
      <c r="C923" s="244"/>
      <c r="D923" s="255"/>
      <c r="E923" s="255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x14ac:dyDescent="0.3">
      <c r="A924" s="244"/>
      <c r="B924" s="1"/>
      <c r="C924" s="244"/>
      <c r="D924" s="255"/>
      <c r="E924" s="255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x14ac:dyDescent="0.3">
      <c r="A925" s="244"/>
      <c r="B925" s="1"/>
      <c r="C925" s="244"/>
      <c r="D925" s="255"/>
      <c r="E925" s="255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x14ac:dyDescent="0.3">
      <c r="A926" s="244"/>
      <c r="B926" s="1"/>
      <c r="C926" s="244"/>
      <c r="D926" s="255"/>
      <c r="E926" s="255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x14ac:dyDescent="0.3">
      <c r="A927" s="244"/>
      <c r="B927" s="1"/>
      <c r="C927" s="244"/>
      <c r="D927" s="255"/>
      <c r="E927" s="255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x14ac:dyDescent="0.3">
      <c r="A928" s="244"/>
      <c r="B928" s="1"/>
      <c r="C928" s="244"/>
      <c r="D928" s="255"/>
      <c r="E928" s="255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x14ac:dyDescent="0.3">
      <c r="A929" s="244"/>
      <c r="B929" s="1"/>
      <c r="C929" s="244"/>
      <c r="D929" s="255"/>
      <c r="E929" s="255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x14ac:dyDescent="0.3">
      <c r="A930" s="244"/>
      <c r="B930" s="1"/>
      <c r="C930" s="244"/>
      <c r="D930" s="255"/>
      <c r="E930" s="255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x14ac:dyDescent="0.3">
      <c r="A931" s="244"/>
      <c r="B931" s="1"/>
      <c r="C931" s="244"/>
      <c r="D931" s="255"/>
      <c r="E931" s="255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x14ac:dyDescent="0.3">
      <c r="A932" s="244"/>
      <c r="B932" s="1"/>
      <c r="C932" s="244"/>
      <c r="D932" s="255"/>
      <c r="E932" s="255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x14ac:dyDescent="0.3">
      <c r="A933" s="244"/>
      <c r="B933" s="1"/>
      <c r="C933" s="244"/>
      <c r="D933" s="255"/>
      <c r="E933" s="255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x14ac:dyDescent="0.3">
      <c r="A934" s="244"/>
      <c r="B934" s="1"/>
      <c r="C934" s="244"/>
      <c r="D934" s="255"/>
      <c r="E934" s="255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x14ac:dyDescent="0.3">
      <c r="A935" s="244"/>
      <c r="B935" s="1"/>
      <c r="C935" s="244"/>
      <c r="D935" s="255"/>
      <c r="E935" s="255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x14ac:dyDescent="0.3">
      <c r="A936" s="244"/>
      <c r="B936" s="1"/>
      <c r="C936" s="244"/>
      <c r="D936" s="255"/>
      <c r="E936" s="255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x14ac:dyDescent="0.3">
      <c r="A937" s="244"/>
      <c r="B937" s="1"/>
      <c r="C937" s="244"/>
      <c r="D937" s="255"/>
      <c r="E937" s="255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x14ac:dyDescent="0.3">
      <c r="A938" s="244"/>
      <c r="B938" s="1"/>
      <c r="C938" s="244"/>
      <c r="D938" s="255"/>
      <c r="E938" s="255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x14ac:dyDescent="0.3">
      <c r="A939" s="244"/>
      <c r="B939" s="1"/>
      <c r="C939" s="244"/>
      <c r="D939" s="255"/>
      <c r="E939" s="255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x14ac:dyDescent="0.3">
      <c r="A940" s="244"/>
      <c r="B940" s="1"/>
      <c r="C940" s="244"/>
      <c r="D940" s="255"/>
      <c r="E940" s="255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x14ac:dyDescent="0.3">
      <c r="A941" s="244"/>
      <c r="B941" s="1"/>
      <c r="C941" s="244"/>
      <c r="D941" s="255"/>
      <c r="E941" s="255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x14ac:dyDescent="0.3">
      <c r="A942" s="244"/>
      <c r="B942" s="1"/>
      <c r="C942" s="244"/>
      <c r="D942" s="255"/>
      <c r="E942" s="255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x14ac:dyDescent="0.3">
      <c r="A943" s="244"/>
      <c r="B943" s="1"/>
      <c r="C943" s="244"/>
      <c r="D943" s="255"/>
      <c r="E943" s="255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x14ac:dyDescent="0.3">
      <c r="A944" s="244"/>
      <c r="B944" s="1"/>
      <c r="C944" s="244"/>
      <c r="D944" s="255"/>
      <c r="E944" s="255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x14ac:dyDescent="0.3">
      <c r="A945" s="244"/>
      <c r="B945" s="1"/>
      <c r="C945" s="244"/>
      <c r="D945" s="255"/>
      <c r="E945" s="255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x14ac:dyDescent="0.3">
      <c r="A946" s="244"/>
      <c r="B946" s="1"/>
      <c r="C946" s="244"/>
      <c r="D946" s="255"/>
      <c r="E946" s="255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x14ac:dyDescent="0.3">
      <c r="A947" s="244"/>
      <c r="B947" s="1"/>
      <c r="C947" s="244"/>
      <c r="D947" s="255"/>
      <c r="E947" s="255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x14ac:dyDescent="0.3">
      <c r="A948" s="244"/>
      <c r="B948" s="1"/>
      <c r="C948" s="244"/>
      <c r="D948" s="255"/>
      <c r="E948" s="255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x14ac:dyDescent="0.3">
      <c r="A949" s="244"/>
      <c r="B949" s="1"/>
      <c r="C949" s="244"/>
      <c r="D949" s="255"/>
      <c r="E949" s="255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x14ac:dyDescent="0.3">
      <c r="A950" s="244"/>
      <c r="B950" s="1"/>
      <c r="C950" s="244"/>
      <c r="D950" s="255"/>
      <c r="E950" s="255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x14ac:dyDescent="0.3">
      <c r="A951" s="244"/>
      <c r="B951" s="1"/>
      <c r="C951" s="244"/>
      <c r="D951" s="255"/>
      <c r="E951" s="255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x14ac:dyDescent="0.3">
      <c r="A952" s="244"/>
      <c r="B952" s="1"/>
      <c r="C952" s="244"/>
      <c r="D952" s="255"/>
      <c r="E952" s="255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x14ac:dyDescent="0.3">
      <c r="A953" s="244"/>
      <c r="B953" s="1"/>
      <c r="C953" s="244"/>
      <c r="D953" s="255"/>
      <c r="E953" s="255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x14ac:dyDescent="0.3">
      <c r="A954" s="244"/>
      <c r="B954" s="1"/>
      <c r="C954" s="244"/>
      <c r="D954" s="255"/>
      <c r="E954" s="255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x14ac:dyDescent="0.3">
      <c r="A955" s="244"/>
      <c r="B955" s="1"/>
      <c r="C955" s="244"/>
      <c r="D955" s="255"/>
      <c r="E955" s="255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x14ac:dyDescent="0.3">
      <c r="A956" s="244"/>
      <c r="B956" s="1"/>
      <c r="C956" s="244"/>
      <c r="D956" s="255"/>
      <c r="E956" s="255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x14ac:dyDescent="0.3">
      <c r="A957" s="244"/>
      <c r="B957" s="1"/>
      <c r="C957" s="244"/>
      <c r="D957" s="255"/>
      <c r="E957" s="255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x14ac:dyDescent="0.3">
      <c r="A958" s="244"/>
      <c r="B958" s="1"/>
      <c r="C958" s="244"/>
      <c r="D958" s="255"/>
      <c r="E958" s="255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x14ac:dyDescent="0.3">
      <c r="A959" s="244"/>
      <c r="B959" s="1"/>
      <c r="C959" s="244"/>
      <c r="D959" s="255"/>
      <c r="E959" s="255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x14ac:dyDescent="0.3">
      <c r="A960" s="244"/>
      <c r="B960" s="1"/>
      <c r="C960" s="244"/>
      <c r="D960" s="255"/>
      <c r="E960" s="255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x14ac:dyDescent="0.3">
      <c r="A961" s="244"/>
      <c r="B961" s="1"/>
      <c r="C961" s="244"/>
      <c r="D961" s="255"/>
      <c r="E961" s="255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x14ac:dyDescent="0.3">
      <c r="A962" s="244"/>
      <c r="B962" s="1"/>
      <c r="C962" s="244"/>
      <c r="D962" s="255"/>
      <c r="E962" s="255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x14ac:dyDescent="0.3">
      <c r="A963" s="244"/>
      <c r="B963" s="1"/>
      <c r="C963" s="244"/>
      <c r="D963" s="255"/>
      <c r="E963" s="255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x14ac:dyDescent="0.3">
      <c r="A964" s="244"/>
      <c r="B964" s="1"/>
      <c r="C964" s="244"/>
      <c r="D964" s="255"/>
      <c r="E964" s="255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x14ac:dyDescent="0.3">
      <c r="A965" s="244"/>
      <c r="B965" s="1"/>
      <c r="C965" s="244"/>
      <c r="D965" s="255"/>
      <c r="E965" s="255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x14ac:dyDescent="0.3">
      <c r="A966" s="244"/>
      <c r="B966" s="1"/>
      <c r="C966" s="244"/>
      <c r="D966" s="255"/>
      <c r="E966" s="255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x14ac:dyDescent="0.3">
      <c r="A967" s="244"/>
      <c r="B967" s="1"/>
      <c r="C967" s="244"/>
      <c r="D967" s="255"/>
      <c r="E967" s="255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x14ac:dyDescent="0.3">
      <c r="A968" s="244"/>
      <c r="B968" s="1"/>
      <c r="C968" s="244"/>
      <c r="D968" s="255"/>
      <c r="E968" s="255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x14ac:dyDescent="0.3">
      <c r="A969" s="244"/>
      <c r="B969" s="1"/>
      <c r="C969" s="244"/>
      <c r="D969" s="255"/>
      <c r="E969" s="255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x14ac:dyDescent="0.3">
      <c r="A970" s="244"/>
      <c r="B970" s="1"/>
      <c r="C970" s="244"/>
      <c r="D970" s="255"/>
      <c r="E970" s="255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x14ac:dyDescent="0.3">
      <c r="A971" s="244"/>
      <c r="B971" s="1"/>
      <c r="C971" s="244"/>
      <c r="D971" s="255"/>
      <c r="E971" s="255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x14ac:dyDescent="0.3">
      <c r="A972" s="244"/>
      <c r="B972" s="1"/>
      <c r="C972" s="244"/>
      <c r="D972" s="255"/>
      <c r="E972" s="255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x14ac:dyDescent="0.3">
      <c r="A973" s="244"/>
      <c r="B973" s="1"/>
      <c r="C973" s="244"/>
      <c r="D973" s="255"/>
      <c r="E973" s="255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x14ac:dyDescent="0.3">
      <c r="A974" s="244"/>
      <c r="B974" s="1"/>
      <c r="C974" s="244"/>
      <c r="D974" s="255"/>
      <c r="E974" s="255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x14ac:dyDescent="0.3">
      <c r="A975" s="244"/>
      <c r="B975" s="1"/>
      <c r="C975" s="244"/>
      <c r="D975" s="255"/>
      <c r="E975" s="255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x14ac:dyDescent="0.3">
      <c r="A976" s="244"/>
      <c r="B976" s="1"/>
      <c r="C976" s="244"/>
      <c r="D976" s="255"/>
      <c r="E976" s="255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x14ac:dyDescent="0.3">
      <c r="A977" s="244"/>
      <c r="B977" s="1"/>
      <c r="C977" s="244"/>
      <c r="D977" s="255"/>
      <c r="E977" s="255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x14ac:dyDescent="0.3">
      <c r="A978" s="244"/>
      <c r="B978" s="1"/>
      <c r="C978" s="244"/>
      <c r="D978" s="255"/>
      <c r="E978" s="255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x14ac:dyDescent="0.3">
      <c r="A979" s="244"/>
      <c r="B979" s="1"/>
      <c r="C979" s="244"/>
      <c r="D979" s="255"/>
      <c r="E979" s="255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x14ac:dyDescent="0.3">
      <c r="A980" s="244"/>
      <c r="B980" s="1"/>
      <c r="C980" s="244"/>
      <c r="D980" s="255"/>
      <c r="E980" s="255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x14ac:dyDescent="0.3">
      <c r="A981" s="244"/>
      <c r="B981" s="1"/>
      <c r="C981" s="244"/>
      <c r="D981" s="255"/>
      <c r="E981" s="255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x14ac:dyDescent="0.3">
      <c r="A982" s="244"/>
      <c r="B982" s="1"/>
      <c r="C982" s="244"/>
      <c r="D982" s="255"/>
      <c r="E982" s="255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x14ac:dyDescent="0.3">
      <c r="A983" s="244"/>
      <c r="B983" s="1"/>
      <c r="C983" s="244"/>
      <c r="D983" s="255"/>
      <c r="E983" s="255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x14ac:dyDescent="0.3">
      <c r="A984" s="244"/>
      <c r="B984" s="1"/>
      <c r="C984" s="244"/>
      <c r="D984" s="255"/>
      <c r="E984" s="255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x14ac:dyDescent="0.3">
      <c r="A985" s="244"/>
      <c r="B985" s="1"/>
      <c r="C985" s="244"/>
      <c r="D985" s="255"/>
      <c r="E985" s="255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x14ac:dyDescent="0.3">
      <c r="A986" s="244"/>
      <c r="B986" s="1"/>
      <c r="C986" s="244"/>
      <c r="D986" s="255"/>
      <c r="E986" s="255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x14ac:dyDescent="0.3">
      <c r="A987" s="244"/>
      <c r="B987" s="1"/>
      <c r="C987" s="244"/>
      <c r="D987" s="255"/>
      <c r="E987" s="255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x14ac:dyDescent="0.3">
      <c r="A988" s="244"/>
      <c r="B988" s="1"/>
      <c r="C988" s="244"/>
      <c r="D988" s="255"/>
      <c r="E988" s="255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x14ac:dyDescent="0.3">
      <c r="A989" s="244"/>
      <c r="B989" s="1"/>
      <c r="C989" s="244"/>
      <c r="D989" s="255"/>
      <c r="E989" s="255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</sheetData>
  <mergeCells count="19">
    <mergeCell ref="H3:H4"/>
    <mergeCell ref="A1:H1"/>
    <mergeCell ref="A2:H2"/>
    <mergeCell ref="E3:E4"/>
    <mergeCell ref="F3:F4"/>
    <mergeCell ref="A3:A4"/>
    <mergeCell ref="B3:B4"/>
    <mergeCell ref="C3:C4"/>
    <mergeCell ref="D3:D4"/>
    <mergeCell ref="G3:G4"/>
    <mergeCell ref="B38:D38"/>
    <mergeCell ref="E41:H41"/>
    <mergeCell ref="E42:H42"/>
    <mergeCell ref="E43:H43"/>
    <mergeCell ref="E28:H28"/>
    <mergeCell ref="E29:H29"/>
    <mergeCell ref="E30:H30"/>
    <mergeCell ref="E31:H31"/>
    <mergeCell ref="E40:H40"/>
  </mergeCells>
  <pageMargins left="0.43307086614173229" right="0.23622047244094491" top="0.39370078740157483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topLeftCell="A4" workbookViewId="0">
      <selection activeCell="H20" sqref="H20"/>
    </sheetView>
  </sheetViews>
  <sheetFormatPr defaultRowHeight="18" x14ac:dyDescent="0.25"/>
  <cols>
    <col min="1" max="1" width="2.5" style="261" customWidth="1"/>
    <col min="2" max="2" width="23.625" style="261" customWidth="1"/>
    <col min="3" max="3" width="6.25" style="261" customWidth="1"/>
    <col min="4" max="4" width="8.625" style="261" customWidth="1"/>
    <col min="5" max="5" width="6.75" style="261" customWidth="1"/>
    <col min="6" max="6" width="8.25" style="261" customWidth="1"/>
    <col min="7" max="7" width="9.875" style="261" customWidth="1"/>
    <col min="8" max="8" width="11.375" style="261" customWidth="1"/>
    <col min="9" max="9" width="9.75" style="261" customWidth="1"/>
    <col min="10" max="10" width="9.875" style="261" customWidth="1"/>
    <col min="11" max="11" width="9" style="261" customWidth="1"/>
    <col min="12" max="12" width="9.375" style="261" customWidth="1"/>
    <col min="13" max="13" width="9.875" style="289" customWidth="1"/>
    <col min="14" max="14" width="15.5" style="261" customWidth="1"/>
    <col min="15" max="16384" width="9" style="261"/>
  </cols>
  <sheetData>
    <row r="1" spans="1:16" ht="18.75" x14ac:dyDescent="0.3">
      <c r="A1" s="333" t="s">
        <v>211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6" ht="18.75" x14ac:dyDescent="0.3">
      <c r="A2" s="334" t="s">
        <v>180</v>
      </c>
      <c r="B2" s="334"/>
      <c r="C2" s="334"/>
      <c r="D2" s="334"/>
      <c r="E2" s="334"/>
      <c r="F2" s="334"/>
      <c r="G2" s="335"/>
      <c r="H2" s="335"/>
      <c r="I2" s="335"/>
      <c r="J2" s="335"/>
      <c r="K2" s="335"/>
      <c r="L2" s="335"/>
      <c r="M2" s="335"/>
    </row>
    <row r="3" spans="1:16" ht="16.5" customHeight="1" x14ac:dyDescent="0.25">
      <c r="A3" s="349" t="s">
        <v>0</v>
      </c>
      <c r="B3" s="336" t="s">
        <v>182</v>
      </c>
      <c r="C3" s="339" t="s">
        <v>183</v>
      </c>
      <c r="D3" s="340"/>
      <c r="E3" s="340"/>
      <c r="F3" s="341"/>
      <c r="G3" s="361" t="s">
        <v>201</v>
      </c>
      <c r="H3" s="362"/>
      <c r="I3" s="362"/>
      <c r="J3" s="363"/>
      <c r="K3" s="336" t="s">
        <v>202</v>
      </c>
      <c r="L3" s="349" t="s">
        <v>210</v>
      </c>
      <c r="M3" s="342" t="s">
        <v>184</v>
      </c>
    </row>
    <row r="4" spans="1:16" ht="17.25" customHeight="1" x14ac:dyDescent="0.25">
      <c r="A4" s="350"/>
      <c r="B4" s="337"/>
      <c r="C4" s="346" t="s">
        <v>209</v>
      </c>
      <c r="D4" s="346" t="s">
        <v>196</v>
      </c>
      <c r="E4" s="346" t="s">
        <v>209</v>
      </c>
      <c r="F4" s="336" t="s">
        <v>197</v>
      </c>
      <c r="G4" s="349" t="s">
        <v>212</v>
      </c>
      <c r="H4" s="345" t="s">
        <v>198</v>
      </c>
      <c r="I4" s="345" t="s">
        <v>199</v>
      </c>
      <c r="J4" s="352" t="s">
        <v>200</v>
      </c>
      <c r="K4" s="337"/>
      <c r="L4" s="350"/>
      <c r="M4" s="343"/>
    </row>
    <row r="5" spans="1:16" ht="15.75" customHeight="1" x14ac:dyDescent="0.25">
      <c r="A5" s="350"/>
      <c r="B5" s="337"/>
      <c r="C5" s="347"/>
      <c r="D5" s="347"/>
      <c r="E5" s="347"/>
      <c r="F5" s="337"/>
      <c r="G5" s="350"/>
      <c r="H5" s="345"/>
      <c r="I5" s="345"/>
      <c r="J5" s="352"/>
      <c r="K5" s="337"/>
      <c r="L5" s="350"/>
      <c r="M5" s="343"/>
    </row>
    <row r="6" spans="1:16" ht="29.25" customHeight="1" x14ac:dyDescent="0.25">
      <c r="A6" s="351"/>
      <c r="B6" s="338"/>
      <c r="C6" s="348"/>
      <c r="D6" s="348"/>
      <c r="E6" s="348"/>
      <c r="F6" s="338"/>
      <c r="G6" s="351"/>
      <c r="H6" s="345"/>
      <c r="I6" s="345"/>
      <c r="J6" s="352"/>
      <c r="K6" s="338"/>
      <c r="L6" s="351"/>
      <c r="M6" s="344"/>
    </row>
    <row r="7" spans="1:16" ht="18.75" x14ac:dyDescent="0.3">
      <c r="A7" s="4">
        <v>1</v>
      </c>
      <c r="B7" s="11" t="s">
        <v>76</v>
      </c>
      <c r="C7" s="14">
        <v>11</v>
      </c>
      <c r="D7" s="14">
        <v>247080</v>
      </c>
      <c r="E7" s="14"/>
      <c r="F7" s="128"/>
      <c r="G7" s="265">
        <v>5000</v>
      </c>
      <c r="H7" s="265">
        <v>55000</v>
      </c>
      <c r="I7" s="265">
        <v>68500</v>
      </c>
      <c r="J7" s="265">
        <v>80000</v>
      </c>
      <c r="K7" s="265"/>
      <c r="L7" s="265"/>
      <c r="M7" s="265">
        <f>D7+G7+H7+I7+J7+O10</f>
        <v>455580</v>
      </c>
    </row>
    <row r="8" spans="1:16" ht="18.75" x14ac:dyDescent="0.3">
      <c r="A8" s="4">
        <v>2</v>
      </c>
      <c r="B8" s="11" t="s">
        <v>203</v>
      </c>
      <c r="C8" s="14">
        <v>4</v>
      </c>
      <c r="D8" s="14">
        <v>40500</v>
      </c>
      <c r="E8" s="14"/>
      <c r="F8" s="128"/>
      <c r="G8" s="128">
        <v>13350</v>
      </c>
      <c r="H8" s="128">
        <v>154700</v>
      </c>
      <c r="I8" s="128"/>
      <c r="J8" s="128">
        <v>5000</v>
      </c>
      <c r="K8" s="128"/>
      <c r="L8" s="128"/>
      <c r="M8" s="128">
        <f>SUM(D8:L8)</f>
        <v>213550</v>
      </c>
    </row>
    <row r="9" spans="1:16" s="45" customFormat="1" ht="18.75" x14ac:dyDescent="0.3">
      <c r="A9" s="13">
        <v>3</v>
      </c>
      <c r="B9" s="60" t="s">
        <v>204</v>
      </c>
      <c r="C9" s="88">
        <v>3</v>
      </c>
      <c r="D9" s="88">
        <v>626820</v>
      </c>
      <c r="E9" s="88"/>
      <c r="F9" s="266"/>
      <c r="G9" s="266">
        <v>80000</v>
      </c>
      <c r="H9" s="266">
        <v>23000</v>
      </c>
      <c r="I9" s="266"/>
      <c r="J9" s="266">
        <v>135000</v>
      </c>
      <c r="K9" s="266"/>
      <c r="L9" s="266"/>
      <c r="M9" s="266">
        <f>SUM(D9:L9)</f>
        <v>864820</v>
      </c>
    </row>
    <row r="10" spans="1:16" ht="18.75" x14ac:dyDescent="0.3">
      <c r="A10" s="4">
        <v>4</v>
      </c>
      <c r="B10" s="11" t="s">
        <v>36</v>
      </c>
      <c r="C10" s="14">
        <v>1</v>
      </c>
      <c r="D10" s="14">
        <v>6000</v>
      </c>
      <c r="E10" s="14">
        <v>7</v>
      </c>
      <c r="F10" s="128">
        <v>114655</v>
      </c>
      <c r="G10" s="128">
        <v>9000</v>
      </c>
      <c r="H10" s="128"/>
      <c r="I10" s="128"/>
      <c r="J10" s="128"/>
      <c r="K10" s="128">
        <v>200000</v>
      </c>
      <c r="L10" s="128">
        <v>218214</v>
      </c>
      <c r="M10" s="128">
        <f>SUM(F10:L10)+D10</f>
        <v>547869</v>
      </c>
      <c r="N10" s="311"/>
    </row>
    <row r="11" spans="1:16" ht="18.75" x14ac:dyDescent="0.3">
      <c r="A11" s="4">
        <v>5</v>
      </c>
      <c r="B11" s="11" t="s">
        <v>186</v>
      </c>
      <c r="C11" s="14">
        <v>6</v>
      </c>
      <c r="D11" s="14">
        <v>144625</v>
      </c>
      <c r="E11" s="14">
        <v>6</v>
      </c>
      <c r="F11" s="128">
        <v>114350</v>
      </c>
      <c r="G11" s="128">
        <v>186000</v>
      </c>
      <c r="H11" s="128">
        <v>139000</v>
      </c>
      <c r="I11" s="128">
        <v>626750</v>
      </c>
      <c r="J11" s="128">
        <v>2200000</v>
      </c>
      <c r="K11" s="128"/>
      <c r="L11" s="128"/>
      <c r="M11" s="128">
        <f>SUM(F11:L11)+D11</f>
        <v>3410725</v>
      </c>
      <c r="P11" s="267"/>
    </row>
    <row r="12" spans="1:16" ht="18.75" x14ac:dyDescent="0.3">
      <c r="A12" s="4">
        <v>6</v>
      </c>
      <c r="B12" s="11" t="s">
        <v>187</v>
      </c>
      <c r="C12" s="14">
        <v>5</v>
      </c>
      <c r="D12" s="14">
        <v>84500</v>
      </c>
      <c r="E12" s="14"/>
      <c r="F12" s="128"/>
      <c r="G12" s="128">
        <v>5000</v>
      </c>
      <c r="H12" s="128"/>
      <c r="I12" s="128">
        <v>28000</v>
      </c>
      <c r="J12" s="128"/>
      <c r="K12" s="128">
        <v>350000</v>
      </c>
      <c r="L12" s="128">
        <v>1547730</v>
      </c>
      <c r="M12" s="34">
        <f t="shared" ref="M12:M17" si="0">SUM(D12:L12)</f>
        <v>2015230</v>
      </c>
    </row>
    <row r="13" spans="1:16" ht="18.75" x14ac:dyDescent="0.3">
      <c r="A13" s="4">
        <v>7</v>
      </c>
      <c r="B13" s="11" t="s">
        <v>82</v>
      </c>
      <c r="C13" s="14">
        <v>1</v>
      </c>
      <c r="D13" s="14">
        <v>17280</v>
      </c>
      <c r="E13" s="14"/>
      <c r="F13" s="128"/>
      <c r="G13" s="128"/>
      <c r="H13" s="128">
        <v>63200</v>
      </c>
      <c r="I13" s="128">
        <v>22860</v>
      </c>
      <c r="J13" s="128"/>
      <c r="K13" s="128"/>
      <c r="L13" s="128"/>
      <c r="M13" s="128">
        <f t="shared" si="0"/>
        <v>103340</v>
      </c>
    </row>
    <row r="14" spans="1:16" ht="18.75" x14ac:dyDescent="0.3">
      <c r="A14" s="4">
        <v>8</v>
      </c>
      <c r="B14" s="268" t="s">
        <v>55</v>
      </c>
      <c r="C14" s="14">
        <v>2</v>
      </c>
      <c r="D14" s="14">
        <v>11430</v>
      </c>
      <c r="E14" s="14"/>
      <c r="F14" s="128"/>
      <c r="G14" s="128"/>
      <c r="H14" s="128">
        <v>25500</v>
      </c>
      <c r="I14" s="128">
        <v>228570</v>
      </c>
      <c r="J14" s="128"/>
      <c r="K14" s="128"/>
      <c r="L14" s="128"/>
      <c r="M14" s="128">
        <f t="shared" si="0"/>
        <v>265500</v>
      </c>
    </row>
    <row r="15" spans="1:16" ht="18.75" x14ac:dyDescent="0.3">
      <c r="A15" s="4">
        <v>9</v>
      </c>
      <c r="B15" s="268" t="s">
        <v>188</v>
      </c>
      <c r="C15" s="14">
        <v>1</v>
      </c>
      <c r="D15" s="14">
        <v>3000</v>
      </c>
      <c r="E15" s="14"/>
      <c r="F15" s="128"/>
      <c r="G15" s="128">
        <v>22100</v>
      </c>
      <c r="H15" s="128">
        <v>10000</v>
      </c>
      <c r="I15" s="128"/>
      <c r="J15" s="128">
        <v>300000</v>
      </c>
      <c r="K15" s="128"/>
      <c r="L15" s="128"/>
      <c r="M15" s="128">
        <f t="shared" si="0"/>
        <v>335100</v>
      </c>
    </row>
    <row r="16" spans="1:16" ht="18.75" x14ac:dyDescent="0.3">
      <c r="A16" s="4">
        <v>10</v>
      </c>
      <c r="B16" s="268" t="s">
        <v>189</v>
      </c>
      <c r="C16" s="14">
        <v>3</v>
      </c>
      <c r="D16" s="14">
        <v>11600</v>
      </c>
      <c r="E16" s="14"/>
      <c r="F16" s="128"/>
      <c r="G16" s="128">
        <v>19500</v>
      </c>
      <c r="H16" s="128">
        <v>26990</v>
      </c>
      <c r="I16" s="128">
        <v>40000</v>
      </c>
      <c r="J16" s="128">
        <v>100000</v>
      </c>
      <c r="K16" s="128"/>
      <c r="L16" s="128"/>
      <c r="M16" s="128">
        <f t="shared" si="0"/>
        <v>198090</v>
      </c>
    </row>
    <row r="17" spans="1:13" ht="18.75" x14ac:dyDescent="0.3">
      <c r="A17" s="4">
        <v>11</v>
      </c>
      <c r="B17" s="11" t="s">
        <v>190</v>
      </c>
      <c r="C17" s="14"/>
      <c r="D17" s="14"/>
      <c r="E17" s="14"/>
      <c r="F17" s="128"/>
      <c r="G17" s="128">
        <v>30000</v>
      </c>
      <c r="H17" s="128">
        <v>38000</v>
      </c>
      <c r="I17" s="128"/>
      <c r="J17" s="128">
        <v>20000</v>
      </c>
      <c r="K17" s="128"/>
      <c r="L17" s="128"/>
      <c r="M17" s="128">
        <f t="shared" si="0"/>
        <v>88000</v>
      </c>
    </row>
    <row r="18" spans="1:13" ht="18.75" x14ac:dyDescent="0.3">
      <c r="A18" s="353" t="s">
        <v>191</v>
      </c>
      <c r="B18" s="354"/>
      <c r="C18" s="309">
        <f t="shared" ref="C18:M18" si="1">SUM(C7:C17)</f>
        <v>37</v>
      </c>
      <c r="D18" s="309">
        <f t="shared" si="1"/>
        <v>1192835</v>
      </c>
      <c r="E18" s="309">
        <f t="shared" si="1"/>
        <v>13</v>
      </c>
      <c r="F18" s="310">
        <f t="shared" si="1"/>
        <v>229005</v>
      </c>
      <c r="G18" s="310">
        <f t="shared" si="1"/>
        <v>369950</v>
      </c>
      <c r="H18" s="310">
        <f t="shared" si="1"/>
        <v>535390</v>
      </c>
      <c r="I18" s="310">
        <f t="shared" si="1"/>
        <v>1014680</v>
      </c>
      <c r="J18" s="310">
        <f t="shared" si="1"/>
        <v>2840000</v>
      </c>
      <c r="K18" s="310">
        <f t="shared" si="1"/>
        <v>550000</v>
      </c>
      <c r="L18" s="310">
        <f t="shared" si="1"/>
        <v>1765944</v>
      </c>
      <c r="M18" s="310">
        <f t="shared" si="1"/>
        <v>8497804</v>
      </c>
    </row>
    <row r="19" spans="1:13" x14ac:dyDescent="0.25">
      <c r="G19" s="311"/>
    </row>
    <row r="21" spans="1:13" ht="18.75" x14ac:dyDescent="0.3">
      <c r="B21" s="355"/>
      <c r="C21" s="355"/>
      <c r="D21" s="355"/>
      <c r="E21" s="355"/>
      <c r="F21" s="355"/>
      <c r="G21" s="356"/>
      <c r="H21" s="356"/>
      <c r="I21" s="356"/>
      <c r="J21" s="356"/>
      <c r="K21" s="356"/>
      <c r="L21" s="356"/>
      <c r="M21" s="356"/>
    </row>
    <row r="22" spans="1:13" ht="18.75" x14ac:dyDescent="0.3">
      <c r="B22" s="270"/>
      <c r="C22" s="270"/>
      <c r="D22" s="270"/>
      <c r="E22" s="270"/>
      <c r="F22" s="270"/>
      <c r="G22" s="271"/>
      <c r="H22" s="271"/>
      <c r="I22" s="271"/>
      <c r="J22" s="271"/>
      <c r="K22" s="271"/>
      <c r="L22" s="271"/>
      <c r="M22" s="271"/>
    </row>
    <row r="23" spans="1:13" ht="18.75" x14ac:dyDescent="0.3"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72"/>
    </row>
    <row r="24" spans="1:13" ht="18.75" x14ac:dyDescent="0.3"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72"/>
    </row>
    <row r="25" spans="1:13" ht="18.75" x14ac:dyDescent="0.3"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72"/>
    </row>
    <row r="26" spans="1:13" ht="18.75" x14ac:dyDescent="0.3"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72"/>
    </row>
    <row r="27" spans="1:13" s="273" customFormat="1" ht="18.75" x14ac:dyDescent="0.3">
      <c r="A27" s="335"/>
      <c r="B27" s="335"/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</row>
    <row r="28" spans="1:13" s="273" customFormat="1" ht="18.75" x14ac:dyDescent="0.3">
      <c r="A28" s="335"/>
      <c r="B28" s="335"/>
      <c r="C28" s="335"/>
      <c r="D28" s="335"/>
      <c r="E28" s="335"/>
      <c r="F28" s="335"/>
      <c r="G28" s="335"/>
      <c r="H28" s="335"/>
      <c r="I28" s="335"/>
      <c r="J28" s="335"/>
      <c r="K28" s="335"/>
      <c r="L28" s="335"/>
      <c r="M28" s="335"/>
    </row>
    <row r="29" spans="1:13" s="273" customFormat="1" ht="16.5" customHeight="1" x14ac:dyDescent="0.3">
      <c r="A29" s="240"/>
      <c r="B29" s="357"/>
      <c r="C29" s="357"/>
      <c r="D29" s="357"/>
      <c r="E29" s="357"/>
      <c r="F29" s="357"/>
      <c r="G29" s="275"/>
      <c r="H29" s="275"/>
      <c r="I29" s="275"/>
      <c r="J29" s="275"/>
      <c r="K29" s="275"/>
      <c r="L29" s="275"/>
      <c r="M29" s="358"/>
    </row>
    <row r="30" spans="1:13" s="273" customFormat="1" ht="17.25" customHeight="1" x14ac:dyDescent="0.3">
      <c r="A30" s="240"/>
      <c r="B30" s="357"/>
      <c r="C30" s="277"/>
      <c r="D30" s="277"/>
      <c r="E30" s="277"/>
      <c r="F30" s="240"/>
      <c r="G30" s="276"/>
      <c r="H30" s="357"/>
      <c r="I30" s="357"/>
      <c r="J30" s="357"/>
      <c r="K30" s="240"/>
      <c r="L30" s="240"/>
      <c r="M30" s="358"/>
    </row>
    <row r="31" spans="1:13" s="273" customFormat="1" ht="15.75" customHeight="1" x14ac:dyDescent="0.3">
      <c r="A31" s="239"/>
      <c r="B31" s="357"/>
      <c r="C31" s="277"/>
      <c r="D31" s="277"/>
      <c r="E31" s="277"/>
      <c r="F31" s="240"/>
      <c r="G31" s="276"/>
      <c r="H31" s="357"/>
      <c r="I31" s="357"/>
      <c r="J31" s="357"/>
      <c r="K31" s="240"/>
      <c r="L31" s="240"/>
      <c r="M31" s="358"/>
    </row>
    <row r="32" spans="1:13" s="273" customFormat="1" ht="15.75" customHeight="1" x14ac:dyDescent="0.3">
      <c r="A32" s="239"/>
      <c r="B32" s="357"/>
      <c r="C32" s="277"/>
      <c r="D32" s="277"/>
      <c r="E32" s="277"/>
      <c r="F32" s="240"/>
      <c r="G32" s="276"/>
      <c r="H32" s="357"/>
      <c r="I32" s="357"/>
      <c r="J32" s="357"/>
      <c r="K32" s="240"/>
      <c r="L32" s="240"/>
      <c r="M32" s="358"/>
    </row>
    <row r="33" spans="1:16" s="273" customFormat="1" ht="18.75" x14ac:dyDescent="0.3">
      <c r="A33" s="276"/>
      <c r="B33" s="278"/>
      <c r="C33" s="276"/>
      <c r="D33" s="276"/>
      <c r="E33" s="276"/>
      <c r="F33" s="279"/>
      <c r="G33" s="279"/>
      <c r="H33" s="279"/>
      <c r="I33" s="279"/>
      <c r="J33" s="279"/>
      <c r="K33" s="279"/>
      <c r="L33" s="279"/>
      <c r="M33" s="279"/>
    </row>
    <row r="34" spans="1:16" s="273" customFormat="1" ht="18.75" x14ac:dyDescent="0.3">
      <c r="A34" s="276"/>
      <c r="B34" s="278"/>
      <c r="C34" s="276"/>
      <c r="D34" s="276"/>
      <c r="E34" s="276"/>
      <c r="F34" s="279"/>
      <c r="G34" s="279"/>
      <c r="H34" s="279"/>
      <c r="I34" s="279"/>
      <c r="J34" s="279"/>
      <c r="K34" s="279"/>
      <c r="L34" s="279"/>
      <c r="M34" s="279"/>
    </row>
    <row r="35" spans="1:16" s="176" customFormat="1" ht="18.75" x14ac:dyDescent="0.3">
      <c r="A35" s="280"/>
      <c r="B35" s="281"/>
      <c r="C35" s="280"/>
      <c r="D35" s="280"/>
      <c r="E35" s="280"/>
      <c r="F35" s="282"/>
      <c r="G35" s="282"/>
      <c r="H35" s="282"/>
      <c r="I35" s="282"/>
      <c r="J35" s="282"/>
      <c r="K35" s="282"/>
      <c r="L35" s="282"/>
      <c r="M35" s="282"/>
    </row>
    <row r="36" spans="1:16" s="273" customFormat="1" ht="18.75" x14ac:dyDescent="0.3">
      <c r="A36" s="276"/>
      <c r="B36" s="278"/>
      <c r="C36" s="276"/>
      <c r="D36" s="276"/>
      <c r="E36" s="276"/>
      <c r="F36" s="279"/>
      <c r="G36" s="279"/>
      <c r="H36" s="279"/>
      <c r="I36" s="279"/>
      <c r="J36" s="279"/>
      <c r="K36" s="279"/>
      <c r="L36" s="279"/>
      <c r="M36" s="279"/>
    </row>
    <row r="37" spans="1:16" s="273" customFormat="1" ht="18.75" x14ac:dyDescent="0.3">
      <c r="A37" s="276"/>
      <c r="B37" s="278"/>
      <c r="C37" s="276"/>
      <c r="D37" s="276"/>
      <c r="E37" s="276"/>
      <c r="F37" s="279"/>
      <c r="G37" s="279"/>
      <c r="H37" s="279"/>
      <c r="I37" s="279"/>
      <c r="J37" s="279"/>
      <c r="K37" s="279"/>
      <c r="L37" s="279"/>
      <c r="M37" s="279"/>
      <c r="P37" s="283"/>
    </row>
    <row r="38" spans="1:16" s="273" customFormat="1" ht="18.75" x14ac:dyDescent="0.3">
      <c r="A38" s="276"/>
      <c r="B38" s="278"/>
      <c r="C38" s="276"/>
      <c r="D38" s="276"/>
      <c r="E38" s="276"/>
      <c r="F38" s="279"/>
      <c r="G38" s="279"/>
      <c r="H38" s="279"/>
      <c r="I38" s="279"/>
      <c r="J38" s="279"/>
      <c r="K38" s="279"/>
      <c r="L38" s="279"/>
      <c r="M38" s="284"/>
    </row>
    <row r="39" spans="1:16" s="273" customFormat="1" ht="18.75" x14ac:dyDescent="0.3">
      <c r="A39" s="276"/>
      <c r="B39" s="278"/>
      <c r="C39" s="276"/>
      <c r="D39" s="276"/>
      <c r="E39" s="276"/>
      <c r="F39" s="279"/>
      <c r="G39" s="279"/>
      <c r="H39" s="279"/>
      <c r="I39" s="279"/>
      <c r="J39" s="279"/>
      <c r="K39" s="279"/>
      <c r="L39" s="279"/>
      <c r="M39" s="279"/>
    </row>
    <row r="40" spans="1:16" s="273" customFormat="1" ht="18.75" x14ac:dyDescent="0.3">
      <c r="A40" s="276"/>
      <c r="B40" s="278"/>
      <c r="C40" s="276"/>
      <c r="D40" s="276"/>
      <c r="E40" s="276"/>
      <c r="F40" s="279"/>
      <c r="G40" s="279"/>
      <c r="H40" s="279"/>
      <c r="I40" s="279"/>
      <c r="J40" s="279"/>
      <c r="K40" s="279"/>
      <c r="L40" s="279"/>
      <c r="M40" s="279"/>
    </row>
    <row r="41" spans="1:16" s="273" customFormat="1" ht="18.75" x14ac:dyDescent="0.3">
      <c r="A41" s="276"/>
      <c r="B41" s="278"/>
      <c r="C41" s="276"/>
      <c r="D41" s="276"/>
      <c r="E41" s="276"/>
      <c r="F41" s="279"/>
      <c r="G41" s="279"/>
      <c r="H41" s="279"/>
      <c r="I41" s="279"/>
      <c r="J41" s="279"/>
      <c r="K41" s="279"/>
      <c r="L41" s="279"/>
      <c r="M41" s="279"/>
    </row>
    <row r="42" spans="1:16" s="273" customFormat="1" ht="18.75" x14ac:dyDescent="0.3">
      <c r="A42" s="276"/>
      <c r="B42" s="278"/>
      <c r="C42" s="276"/>
      <c r="D42" s="276"/>
      <c r="E42" s="276"/>
      <c r="F42" s="279"/>
      <c r="G42" s="279"/>
      <c r="H42" s="279"/>
      <c r="I42" s="279"/>
      <c r="J42" s="279"/>
      <c r="K42" s="279"/>
      <c r="L42" s="279"/>
      <c r="M42" s="279"/>
    </row>
    <row r="43" spans="1:16" s="273" customFormat="1" ht="18.75" x14ac:dyDescent="0.3">
      <c r="A43" s="276"/>
      <c r="B43" s="278"/>
      <c r="C43" s="276"/>
      <c r="D43" s="276"/>
      <c r="E43" s="276"/>
      <c r="F43" s="279"/>
      <c r="G43" s="279"/>
      <c r="H43" s="279"/>
      <c r="I43" s="279"/>
      <c r="J43" s="279"/>
      <c r="K43" s="279"/>
      <c r="L43" s="279"/>
      <c r="M43" s="279"/>
    </row>
    <row r="44" spans="1:16" s="273" customFormat="1" ht="18.75" x14ac:dyDescent="0.3">
      <c r="A44" s="335"/>
      <c r="B44" s="335"/>
      <c r="C44" s="276"/>
      <c r="D44" s="276"/>
      <c r="E44" s="276"/>
      <c r="F44" s="282"/>
      <c r="G44" s="282"/>
      <c r="H44" s="282"/>
      <c r="I44" s="282"/>
      <c r="J44" s="282"/>
      <c r="K44" s="282"/>
      <c r="L44" s="282"/>
      <c r="M44" s="285"/>
    </row>
    <row r="45" spans="1:16" s="273" customFormat="1" x14ac:dyDescent="0.25">
      <c r="M45" s="286"/>
    </row>
    <row r="46" spans="1:16" s="273" customFormat="1" x14ac:dyDescent="0.25">
      <c r="M46" s="286"/>
    </row>
    <row r="47" spans="1:16" s="273" customFormat="1" ht="18.75" x14ac:dyDescent="0.3">
      <c r="B47" s="359"/>
      <c r="C47" s="359"/>
      <c r="D47" s="359"/>
      <c r="E47" s="359"/>
      <c r="F47" s="359"/>
      <c r="G47" s="359"/>
      <c r="H47" s="359"/>
      <c r="I47" s="359"/>
      <c r="J47" s="275"/>
      <c r="K47" s="275"/>
      <c r="L47" s="275"/>
      <c r="M47" s="275"/>
    </row>
    <row r="48" spans="1:16" s="273" customFormat="1" ht="18.75" x14ac:dyDescent="0.3">
      <c r="B48" s="359"/>
      <c r="C48" s="359"/>
      <c r="D48" s="359"/>
      <c r="E48" s="359"/>
      <c r="F48" s="359"/>
      <c r="G48" s="360"/>
      <c r="H48" s="360"/>
      <c r="I48" s="360"/>
      <c r="J48" s="275"/>
      <c r="K48" s="275"/>
      <c r="L48" s="275"/>
      <c r="M48" s="275"/>
    </row>
    <row r="49" spans="2:13" s="273" customFormat="1" ht="18.75" x14ac:dyDescent="0.3">
      <c r="B49" s="359"/>
      <c r="C49" s="359"/>
      <c r="D49" s="359"/>
      <c r="E49" s="359"/>
      <c r="F49" s="359"/>
      <c r="G49" s="360"/>
      <c r="H49" s="360"/>
      <c r="I49" s="360"/>
      <c r="J49" s="275"/>
      <c r="K49" s="275"/>
      <c r="L49" s="275"/>
      <c r="M49" s="275"/>
    </row>
    <row r="50" spans="2:13" s="273" customFormat="1" ht="18.75" x14ac:dyDescent="0.3">
      <c r="B50" s="359"/>
      <c r="C50" s="359"/>
      <c r="D50" s="359"/>
      <c r="E50" s="359"/>
      <c r="F50" s="359"/>
      <c r="G50" s="360"/>
      <c r="H50" s="360"/>
      <c r="I50" s="360"/>
      <c r="J50" s="275"/>
      <c r="K50" s="275"/>
      <c r="L50" s="275"/>
      <c r="M50" s="275"/>
    </row>
    <row r="51" spans="2:13" s="273" customFormat="1" ht="18.75" x14ac:dyDescent="0.3"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</row>
    <row r="52" spans="2:13" s="273" customFormat="1" ht="18.75" x14ac:dyDescent="0.3">
      <c r="B52" s="360"/>
      <c r="C52" s="360"/>
      <c r="D52" s="360"/>
      <c r="E52" s="360"/>
      <c r="F52" s="360"/>
      <c r="G52" s="359"/>
      <c r="H52" s="359"/>
      <c r="I52" s="359"/>
      <c r="J52" s="359"/>
      <c r="K52" s="359"/>
      <c r="L52" s="359"/>
      <c r="M52" s="359"/>
    </row>
    <row r="53" spans="2:13" s="273" customFormat="1" ht="18.75" x14ac:dyDescent="0.3">
      <c r="B53" s="360"/>
      <c r="C53" s="360"/>
      <c r="D53" s="360"/>
      <c r="E53" s="360"/>
      <c r="F53" s="360"/>
      <c r="G53" s="359"/>
      <c r="H53" s="359"/>
      <c r="I53" s="359"/>
      <c r="J53" s="359"/>
      <c r="K53" s="359"/>
      <c r="L53" s="359"/>
      <c r="M53" s="359"/>
    </row>
    <row r="54" spans="2:13" s="273" customFormat="1" ht="18.75" x14ac:dyDescent="0.3">
      <c r="B54" s="287"/>
      <c r="C54" s="287"/>
      <c r="D54" s="287"/>
      <c r="E54" s="287"/>
      <c r="F54" s="287"/>
      <c r="G54" s="276"/>
      <c r="H54" s="276"/>
      <c r="I54" s="276"/>
      <c r="J54" s="276"/>
      <c r="K54" s="276"/>
      <c r="L54" s="276"/>
      <c r="M54" s="276"/>
    </row>
    <row r="55" spans="2:13" s="273" customFormat="1" ht="18.75" x14ac:dyDescent="0.3">
      <c r="B55" s="278"/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288"/>
    </row>
    <row r="56" spans="2:13" s="273" customFormat="1" ht="18.75" x14ac:dyDescent="0.3">
      <c r="B56" s="278"/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288"/>
    </row>
    <row r="57" spans="2:13" s="273" customFormat="1" ht="18.75" x14ac:dyDescent="0.3">
      <c r="B57" s="278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88"/>
    </row>
    <row r="58" spans="2:13" s="273" customFormat="1" ht="18.75" x14ac:dyDescent="0.3">
      <c r="B58" s="278"/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88"/>
    </row>
  </sheetData>
  <mergeCells count="43">
    <mergeCell ref="B53:F53"/>
    <mergeCell ref="G53:M53"/>
    <mergeCell ref="D4:D6"/>
    <mergeCell ref="F4:F6"/>
    <mergeCell ref="G3:J3"/>
    <mergeCell ref="G4:G6"/>
    <mergeCell ref="K3:K6"/>
    <mergeCell ref="L3:L6"/>
    <mergeCell ref="B50:F50"/>
    <mergeCell ref="G50:I50"/>
    <mergeCell ref="B51:F51"/>
    <mergeCell ref="G51:M51"/>
    <mergeCell ref="B52:F52"/>
    <mergeCell ref="G52:M52"/>
    <mergeCell ref="B48:F48"/>
    <mergeCell ref="G48:I48"/>
    <mergeCell ref="B29:B32"/>
    <mergeCell ref="C29:F29"/>
    <mergeCell ref="M29:M32"/>
    <mergeCell ref="H30:H32"/>
    <mergeCell ref="B49:F49"/>
    <mergeCell ref="G49:I49"/>
    <mergeCell ref="I30:I32"/>
    <mergeCell ref="J30:J32"/>
    <mergeCell ref="A44:B44"/>
    <mergeCell ref="B47:F47"/>
    <mergeCell ref="G47:I47"/>
    <mergeCell ref="A18:B18"/>
    <mergeCell ref="B21:F21"/>
    <mergeCell ref="G21:M21"/>
    <mergeCell ref="A27:M27"/>
    <mergeCell ref="A28:M28"/>
    <mergeCell ref="A1:M1"/>
    <mergeCell ref="A2:M2"/>
    <mergeCell ref="B3:B6"/>
    <mergeCell ref="C3:F3"/>
    <mergeCell ref="M3:M6"/>
    <mergeCell ref="H4:H6"/>
    <mergeCell ref="I4:I6"/>
    <mergeCell ref="E4:E6"/>
    <mergeCell ref="C4:C6"/>
    <mergeCell ref="A3:A6"/>
    <mergeCell ref="J4:J6"/>
  </mergeCells>
  <pageMargins left="0.59055118110236227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D22" sqref="D22"/>
    </sheetView>
  </sheetViews>
  <sheetFormatPr defaultRowHeight="18.75" x14ac:dyDescent="0.3"/>
  <cols>
    <col min="1" max="1" width="4.25" style="269" customWidth="1"/>
    <col min="2" max="2" width="23.125" style="269" customWidth="1"/>
    <col min="3" max="13" width="7.125" style="269" customWidth="1"/>
    <col min="14" max="16384" width="9" style="269"/>
  </cols>
  <sheetData>
    <row r="1" spans="1:14" ht="16.5" customHeight="1" x14ac:dyDescent="0.3">
      <c r="A1" s="262" t="s">
        <v>181</v>
      </c>
      <c r="B1" s="336" t="s">
        <v>182</v>
      </c>
    </row>
    <row r="2" spans="1:14" ht="17.25" customHeight="1" x14ac:dyDescent="0.3">
      <c r="A2" s="263" t="s">
        <v>185</v>
      </c>
      <c r="B2" s="337"/>
    </row>
    <row r="3" spans="1:14" ht="15.75" customHeight="1" x14ac:dyDescent="0.3">
      <c r="A3" s="264"/>
      <c r="B3" s="337"/>
      <c r="C3" s="269">
        <v>1</v>
      </c>
      <c r="D3" s="269">
        <v>2</v>
      </c>
      <c r="E3" s="269">
        <v>3</v>
      </c>
      <c r="F3" s="269">
        <v>4</v>
      </c>
      <c r="G3" s="269">
        <v>5</v>
      </c>
      <c r="H3" s="269">
        <v>6</v>
      </c>
      <c r="I3" s="269">
        <v>7</v>
      </c>
      <c r="J3" s="269">
        <v>8</v>
      </c>
      <c r="K3" s="269">
        <v>9</v>
      </c>
      <c r="L3" s="269">
        <v>10</v>
      </c>
      <c r="M3" s="269">
        <v>11</v>
      </c>
    </row>
    <row r="4" spans="1:14" ht="29.25" customHeight="1" x14ac:dyDescent="0.3">
      <c r="A4" s="236"/>
      <c r="B4" s="338"/>
      <c r="N4" s="271" t="s">
        <v>184</v>
      </c>
    </row>
    <row r="5" spans="1:14" x14ac:dyDescent="0.3">
      <c r="A5" s="4">
        <v>1</v>
      </c>
      <c r="B5" s="11" t="s">
        <v>76</v>
      </c>
      <c r="C5" s="306">
        <v>3000</v>
      </c>
      <c r="D5" s="306">
        <v>23040</v>
      </c>
      <c r="E5" s="306">
        <v>7050</v>
      </c>
      <c r="F5" s="306">
        <v>6800</v>
      </c>
      <c r="G5" s="306">
        <v>7000</v>
      </c>
      <c r="H5" s="306">
        <v>20600</v>
      </c>
      <c r="I5" s="306">
        <v>11520</v>
      </c>
      <c r="J5" s="306">
        <v>5070</v>
      </c>
      <c r="K5" s="306">
        <v>91000</v>
      </c>
      <c r="L5" s="306">
        <v>12000</v>
      </c>
      <c r="M5" s="306">
        <v>60000</v>
      </c>
      <c r="N5" s="306">
        <f t="shared" ref="N5:N14" si="0">SUM(C5:M5)</f>
        <v>247080</v>
      </c>
    </row>
    <row r="6" spans="1:14" x14ac:dyDescent="0.3">
      <c r="A6" s="4">
        <v>2</v>
      </c>
      <c r="B6" s="11" t="s">
        <v>203</v>
      </c>
      <c r="C6" s="306">
        <v>9800</v>
      </c>
      <c r="D6" s="306">
        <v>9800</v>
      </c>
      <c r="E6" s="306">
        <v>10800</v>
      </c>
      <c r="F6" s="306">
        <v>10100</v>
      </c>
      <c r="G6" s="306"/>
      <c r="H6" s="306"/>
      <c r="I6" s="306"/>
      <c r="J6" s="306"/>
      <c r="K6" s="306"/>
      <c r="L6" s="306"/>
      <c r="M6" s="306"/>
      <c r="N6" s="306">
        <f t="shared" si="0"/>
        <v>40500</v>
      </c>
    </row>
    <row r="7" spans="1:14" s="303" customFormat="1" x14ac:dyDescent="0.3">
      <c r="A7" s="13">
        <v>3</v>
      </c>
      <c r="B7" s="60" t="s">
        <v>204</v>
      </c>
      <c r="C7" s="307">
        <v>12860</v>
      </c>
      <c r="D7" s="307">
        <v>16460</v>
      </c>
      <c r="E7" s="307">
        <v>597500</v>
      </c>
      <c r="F7" s="307"/>
      <c r="G7" s="307"/>
      <c r="H7" s="307"/>
      <c r="I7" s="307"/>
      <c r="J7" s="307"/>
      <c r="K7" s="307"/>
      <c r="L7" s="307"/>
      <c r="M7" s="307"/>
      <c r="N7" s="307">
        <f t="shared" si="0"/>
        <v>626820</v>
      </c>
    </row>
    <row r="8" spans="1:14" x14ac:dyDescent="0.3">
      <c r="A8" s="4">
        <v>4</v>
      </c>
      <c r="B8" s="11" t="s">
        <v>36</v>
      </c>
      <c r="C8" s="306">
        <v>6000</v>
      </c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>
        <f t="shared" si="0"/>
        <v>6000</v>
      </c>
    </row>
    <row r="9" spans="1:14" x14ac:dyDescent="0.3">
      <c r="A9" s="4">
        <v>5</v>
      </c>
      <c r="B9" s="11" t="s">
        <v>186</v>
      </c>
      <c r="C9" s="308">
        <v>6000</v>
      </c>
      <c r="D9" s="306">
        <v>3075</v>
      </c>
      <c r="E9" s="306">
        <v>16000</v>
      </c>
      <c r="F9" s="306">
        <v>20000</v>
      </c>
      <c r="G9" s="306">
        <v>91950</v>
      </c>
      <c r="H9" s="306">
        <v>7600</v>
      </c>
      <c r="I9" s="306"/>
      <c r="J9" s="306"/>
      <c r="K9" s="306"/>
      <c r="L9" s="306"/>
      <c r="M9" s="306"/>
      <c r="N9" s="306">
        <f t="shared" si="0"/>
        <v>144625</v>
      </c>
    </row>
    <row r="10" spans="1:14" x14ac:dyDescent="0.3">
      <c r="A10" s="4">
        <v>6</v>
      </c>
      <c r="B10" s="11" t="s">
        <v>187</v>
      </c>
      <c r="C10" s="306">
        <v>10000</v>
      </c>
      <c r="D10" s="306">
        <v>19500</v>
      </c>
      <c r="E10" s="306">
        <v>7000</v>
      </c>
      <c r="F10" s="306">
        <v>8000</v>
      </c>
      <c r="G10" s="306">
        <v>40000</v>
      </c>
      <c r="H10" s="306"/>
      <c r="I10" s="306"/>
      <c r="J10" s="306"/>
      <c r="K10" s="306"/>
      <c r="L10" s="306"/>
      <c r="M10" s="306"/>
      <c r="N10" s="306">
        <f t="shared" si="0"/>
        <v>84500</v>
      </c>
    </row>
    <row r="11" spans="1:14" x14ac:dyDescent="0.3">
      <c r="A11" s="4">
        <v>7</v>
      </c>
      <c r="B11" s="11" t="s">
        <v>82</v>
      </c>
      <c r="C11" s="306">
        <v>17280</v>
      </c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>
        <f t="shared" si="0"/>
        <v>17280</v>
      </c>
    </row>
    <row r="12" spans="1:14" x14ac:dyDescent="0.3">
      <c r="A12" s="4">
        <v>8</v>
      </c>
      <c r="B12" s="268" t="s">
        <v>55</v>
      </c>
      <c r="C12" s="306">
        <v>9680</v>
      </c>
      <c r="D12" s="306">
        <v>1750</v>
      </c>
      <c r="E12" s="306"/>
      <c r="F12" s="306"/>
      <c r="G12" s="306"/>
      <c r="H12" s="306"/>
      <c r="I12" s="306"/>
      <c r="J12" s="306"/>
      <c r="K12" s="306"/>
      <c r="L12" s="306"/>
      <c r="M12" s="306"/>
      <c r="N12" s="306">
        <f t="shared" si="0"/>
        <v>11430</v>
      </c>
    </row>
    <row r="13" spans="1:14" x14ac:dyDescent="0.3">
      <c r="A13" s="4">
        <v>9</v>
      </c>
      <c r="B13" s="268" t="s">
        <v>188</v>
      </c>
      <c r="C13" s="306">
        <v>3000</v>
      </c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>
        <f t="shared" si="0"/>
        <v>3000</v>
      </c>
    </row>
    <row r="14" spans="1:14" x14ac:dyDescent="0.3">
      <c r="A14" s="4">
        <v>10</v>
      </c>
      <c r="B14" s="268" t="s">
        <v>189</v>
      </c>
      <c r="C14" s="306">
        <v>4300</v>
      </c>
      <c r="D14" s="306">
        <v>4300</v>
      </c>
      <c r="E14" s="306">
        <v>3000</v>
      </c>
      <c r="F14" s="306"/>
      <c r="G14" s="306"/>
      <c r="H14" s="306"/>
      <c r="I14" s="306"/>
      <c r="J14" s="306"/>
      <c r="K14" s="306"/>
      <c r="L14" s="306"/>
      <c r="M14" s="306"/>
      <c r="N14" s="306">
        <f t="shared" si="0"/>
        <v>11600</v>
      </c>
    </row>
    <row r="15" spans="1:14" x14ac:dyDescent="0.3">
      <c r="A15" s="4">
        <v>11</v>
      </c>
      <c r="B15" s="11" t="s">
        <v>190</v>
      </c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</row>
    <row r="16" spans="1:14" x14ac:dyDescent="0.3">
      <c r="A16" s="353" t="s">
        <v>191</v>
      </c>
      <c r="B16" s="354"/>
      <c r="C16" s="306"/>
      <c r="D16" s="306"/>
      <c r="E16" s="306"/>
      <c r="F16" s="306"/>
      <c r="G16" s="306"/>
      <c r="H16" s="306"/>
      <c r="I16" s="306"/>
      <c r="J16" s="306"/>
      <c r="K16" s="306"/>
      <c r="L16" s="306"/>
      <c r="M16" s="306"/>
      <c r="N16" s="306"/>
    </row>
    <row r="19" spans="1:2" x14ac:dyDescent="0.3">
      <c r="B19" s="270"/>
    </row>
    <row r="24" spans="1:2" s="278" customFormat="1" x14ac:dyDescent="0.3">
      <c r="A24" s="335"/>
      <c r="B24" s="335"/>
    </row>
    <row r="25" spans="1:2" s="278" customFormat="1" x14ac:dyDescent="0.3">
      <c r="A25" s="335"/>
      <c r="B25" s="335"/>
    </row>
    <row r="26" spans="1:2" s="278" customFormat="1" ht="16.5" customHeight="1" x14ac:dyDescent="0.3">
      <c r="A26" s="274"/>
      <c r="B26" s="357"/>
    </row>
    <row r="27" spans="1:2" s="278" customFormat="1" ht="17.25" customHeight="1" x14ac:dyDescent="0.3">
      <c r="A27" s="274"/>
      <c r="B27" s="357"/>
    </row>
    <row r="28" spans="1:2" s="278" customFormat="1" ht="15.75" customHeight="1" x14ac:dyDescent="0.3">
      <c r="A28" s="239"/>
      <c r="B28" s="357"/>
    </row>
    <row r="29" spans="1:2" s="278" customFormat="1" ht="15.75" customHeight="1" x14ac:dyDescent="0.3">
      <c r="A29" s="239"/>
      <c r="B29" s="357"/>
    </row>
    <row r="30" spans="1:2" s="278" customFormat="1" x14ac:dyDescent="0.3">
      <c r="A30" s="276"/>
    </row>
    <row r="31" spans="1:2" s="278" customFormat="1" x14ac:dyDescent="0.3">
      <c r="A31" s="276"/>
    </row>
    <row r="32" spans="1:2" s="281" customFormat="1" x14ac:dyDescent="0.3">
      <c r="A32" s="280"/>
    </row>
    <row r="33" spans="1:3" s="278" customFormat="1" x14ac:dyDescent="0.3">
      <c r="A33" s="276"/>
    </row>
    <row r="34" spans="1:3" s="278" customFormat="1" x14ac:dyDescent="0.3">
      <c r="A34" s="276"/>
      <c r="C34" s="305"/>
    </row>
    <row r="35" spans="1:3" s="278" customFormat="1" x14ac:dyDescent="0.3">
      <c r="A35" s="276"/>
    </row>
    <row r="36" spans="1:3" s="278" customFormat="1" x14ac:dyDescent="0.3">
      <c r="A36" s="276"/>
    </row>
    <row r="37" spans="1:3" s="278" customFormat="1" x14ac:dyDescent="0.3">
      <c r="A37" s="276"/>
    </row>
    <row r="38" spans="1:3" s="278" customFormat="1" x14ac:dyDescent="0.3">
      <c r="A38" s="276"/>
    </row>
    <row r="39" spans="1:3" s="278" customFormat="1" x14ac:dyDescent="0.3">
      <c r="A39" s="276"/>
    </row>
    <row r="40" spans="1:3" s="278" customFormat="1" x14ac:dyDescent="0.3">
      <c r="A40" s="276"/>
    </row>
    <row r="41" spans="1:3" s="278" customFormat="1" x14ac:dyDescent="0.3">
      <c r="A41" s="335"/>
      <c r="B41" s="335"/>
    </row>
    <row r="42" spans="1:3" s="278" customFormat="1" x14ac:dyDescent="0.3"/>
    <row r="43" spans="1:3" s="278" customFormat="1" x14ac:dyDescent="0.3"/>
    <row r="44" spans="1:3" s="278" customFormat="1" x14ac:dyDescent="0.3">
      <c r="B44" s="276"/>
    </row>
    <row r="45" spans="1:3" s="278" customFormat="1" x14ac:dyDescent="0.3">
      <c r="B45" s="276"/>
    </row>
    <row r="46" spans="1:3" s="278" customFormat="1" x14ac:dyDescent="0.3">
      <c r="B46" s="276"/>
    </row>
    <row r="47" spans="1:3" s="278" customFormat="1" x14ac:dyDescent="0.3">
      <c r="B47" s="276"/>
    </row>
    <row r="48" spans="1:3" s="278" customFormat="1" x14ac:dyDescent="0.3">
      <c r="B48" s="276"/>
    </row>
    <row r="49" spans="2:2" s="278" customFormat="1" x14ac:dyDescent="0.3">
      <c r="B49" s="287"/>
    </row>
    <row r="50" spans="2:2" s="278" customFormat="1" x14ac:dyDescent="0.3">
      <c r="B50" s="287"/>
    </row>
    <row r="51" spans="2:2" s="278" customFormat="1" x14ac:dyDescent="0.3">
      <c r="B51" s="287"/>
    </row>
    <row r="52" spans="2:2" s="278" customFormat="1" x14ac:dyDescent="0.3"/>
    <row r="53" spans="2:2" s="278" customFormat="1" x14ac:dyDescent="0.3"/>
    <row r="54" spans="2:2" s="278" customFormat="1" x14ac:dyDescent="0.3"/>
    <row r="55" spans="2:2" s="278" customFormat="1" x14ac:dyDescent="0.3"/>
  </sheetData>
  <mergeCells count="6">
    <mergeCell ref="B1:B4"/>
    <mergeCell ref="A41:B41"/>
    <mergeCell ref="B26:B29"/>
    <mergeCell ref="A24:B24"/>
    <mergeCell ref="A25:B25"/>
    <mergeCell ref="A16:B16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M7" sqref="M7"/>
    </sheetView>
  </sheetViews>
  <sheetFormatPr defaultRowHeight="18.75" x14ac:dyDescent="0.3"/>
  <cols>
    <col min="1" max="1" width="4.25" style="269" customWidth="1"/>
    <col min="2" max="2" width="23.125" style="269" customWidth="1"/>
    <col min="3" max="16384" width="9" style="269"/>
  </cols>
  <sheetData>
    <row r="1" spans="1:10" ht="16.5" customHeight="1" x14ac:dyDescent="0.3">
      <c r="A1" s="262" t="s">
        <v>181</v>
      </c>
      <c r="B1" s="336" t="s">
        <v>182</v>
      </c>
    </row>
    <row r="2" spans="1:10" ht="17.25" customHeight="1" x14ac:dyDescent="0.3">
      <c r="A2" s="263" t="s">
        <v>185</v>
      </c>
      <c r="B2" s="337"/>
    </row>
    <row r="3" spans="1:10" ht="15.75" customHeight="1" x14ac:dyDescent="0.3">
      <c r="A3" s="264"/>
      <c r="B3" s="337"/>
    </row>
    <row r="4" spans="1:10" ht="29.25" customHeight="1" x14ac:dyDescent="0.3">
      <c r="A4" s="236"/>
      <c r="B4" s="338"/>
      <c r="C4" s="269">
        <v>1</v>
      </c>
      <c r="D4" s="269">
        <v>2</v>
      </c>
      <c r="E4" s="269">
        <v>3</v>
      </c>
      <c r="F4" s="269">
        <v>4</v>
      </c>
      <c r="G4" s="269">
        <v>5</v>
      </c>
      <c r="H4" s="269">
        <v>6</v>
      </c>
      <c r="I4" s="269">
        <v>7</v>
      </c>
    </row>
    <row r="5" spans="1:10" x14ac:dyDescent="0.3">
      <c r="A5" s="4">
        <v>1</v>
      </c>
      <c r="B5" s="11" t="s">
        <v>76</v>
      </c>
    </row>
    <row r="6" spans="1:10" x14ac:dyDescent="0.3">
      <c r="A6" s="4">
        <v>2</v>
      </c>
      <c r="B6" s="11" t="s">
        <v>203</v>
      </c>
    </row>
    <row r="7" spans="1:10" s="303" customFormat="1" x14ac:dyDescent="0.3">
      <c r="A7" s="13">
        <v>3</v>
      </c>
      <c r="B7" s="60" t="s">
        <v>204</v>
      </c>
    </row>
    <row r="8" spans="1:10" x14ac:dyDescent="0.3">
      <c r="A8" s="4">
        <v>4</v>
      </c>
      <c r="B8" s="11" t="s">
        <v>36</v>
      </c>
      <c r="C8" s="269">
        <v>13500</v>
      </c>
      <c r="D8" s="269">
        <v>8000</v>
      </c>
      <c r="E8" s="269">
        <v>12000</v>
      </c>
      <c r="F8" s="269">
        <v>28875</v>
      </c>
      <c r="G8" s="269">
        <v>24500</v>
      </c>
      <c r="H8" s="269">
        <v>10500</v>
      </c>
      <c r="I8" s="269">
        <v>17280</v>
      </c>
      <c r="J8" s="269">
        <f>SUM(C8:I8)</f>
        <v>114655</v>
      </c>
    </row>
    <row r="9" spans="1:10" x14ac:dyDescent="0.3">
      <c r="A9" s="4">
        <v>5</v>
      </c>
      <c r="B9" s="11" t="s">
        <v>186</v>
      </c>
      <c r="C9" s="304">
        <v>10000</v>
      </c>
      <c r="D9" s="269">
        <v>15000</v>
      </c>
      <c r="E9" s="269">
        <v>35000</v>
      </c>
      <c r="F9" s="269">
        <v>8000</v>
      </c>
      <c r="G9" s="269">
        <v>35850</v>
      </c>
      <c r="H9" s="269">
        <v>10500</v>
      </c>
      <c r="J9" s="269">
        <f>SUM(C9:I9)</f>
        <v>114350</v>
      </c>
    </row>
    <row r="10" spans="1:10" x14ac:dyDescent="0.3">
      <c r="A10" s="4">
        <v>6</v>
      </c>
      <c r="B10" s="11" t="s">
        <v>187</v>
      </c>
    </row>
    <row r="11" spans="1:10" x14ac:dyDescent="0.3">
      <c r="A11" s="4">
        <v>7</v>
      </c>
      <c r="B11" s="11" t="s">
        <v>82</v>
      </c>
    </row>
    <row r="12" spans="1:10" x14ac:dyDescent="0.3">
      <c r="A12" s="4">
        <v>8</v>
      </c>
      <c r="B12" s="268" t="s">
        <v>55</v>
      </c>
    </row>
    <row r="13" spans="1:10" x14ac:dyDescent="0.3">
      <c r="A13" s="4">
        <v>9</v>
      </c>
      <c r="B13" s="268" t="s">
        <v>188</v>
      </c>
    </row>
    <row r="14" spans="1:10" x14ac:dyDescent="0.3">
      <c r="A14" s="4">
        <v>10</v>
      </c>
      <c r="B14" s="268" t="s">
        <v>189</v>
      </c>
    </row>
    <row r="15" spans="1:10" x14ac:dyDescent="0.3">
      <c r="A15" s="4">
        <v>11</v>
      </c>
      <c r="B15" s="11" t="s">
        <v>190</v>
      </c>
    </row>
    <row r="16" spans="1:10" x14ac:dyDescent="0.3">
      <c r="A16" s="353" t="s">
        <v>191</v>
      </c>
      <c r="B16" s="354"/>
    </row>
    <row r="19" spans="1:2" x14ac:dyDescent="0.3">
      <c r="B19" s="271" t="s">
        <v>192</v>
      </c>
    </row>
    <row r="20" spans="1:2" x14ac:dyDescent="0.3">
      <c r="B20" s="271" t="s">
        <v>193</v>
      </c>
    </row>
    <row r="21" spans="1:2" x14ac:dyDescent="0.3">
      <c r="B21" s="271" t="s">
        <v>194</v>
      </c>
    </row>
    <row r="22" spans="1:2" x14ac:dyDescent="0.3">
      <c r="B22" s="271" t="s">
        <v>195</v>
      </c>
    </row>
    <row r="23" spans="1:2" x14ac:dyDescent="0.3">
      <c r="B23" s="271"/>
    </row>
    <row r="24" spans="1:2" x14ac:dyDescent="0.3">
      <c r="B24" s="270"/>
    </row>
    <row r="25" spans="1:2" x14ac:dyDescent="0.3">
      <c r="B25" s="270"/>
    </row>
    <row r="30" spans="1:2" s="278" customFormat="1" x14ac:dyDescent="0.3">
      <c r="A30" s="335"/>
      <c r="B30" s="335"/>
    </row>
    <row r="31" spans="1:2" s="278" customFormat="1" x14ac:dyDescent="0.3">
      <c r="A31" s="335"/>
      <c r="B31" s="335"/>
    </row>
    <row r="32" spans="1:2" s="278" customFormat="1" ht="16.5" customHeight="1" x14ac:dyDescent="0.3">
      <c r="A32" s="274"/>
      <c r="B32" s="357"/>
    </row>
    <row r="33" spans="1:3" s="278" customFormat="1" ht="17.25" customHeight="1" x14ac:dyDescent="0.3">
      <c r="A33" s="274"/>
      <c r="B33" s="357"/>
    </row>
    <row r="34" spans="1:3" s="278" customFormat="1" ht="15.75" customHeight="1" x14ac:dyDescent="0.3">
      <c r="A34" s="239"/>
      <c r="B34" s="357"/>
    </row>
    <row r="35" spans="1:3" s="278" customFormat="1" ht="15.75" customHeight="1" x14ac:dyDescent="0.3">
      <c r="A35" s="239"/>
      <c r="B35" s="357"/>
    </row>
    <row r="36" spans="1:3" s="278" customFormat="1" x14ac:dyDescent="0.3">
      <c r="A36" s="276"/>
    </row>
    <row r="37" spans="1:3" s="278" customFormat="1" x14ac:dyDescent="0.3">
      <c r="A37" s="276"/>
    </row>
    <row r="38" spans="1:3" s="281" customFormat="1" x14ac:dyDescent="0.3">
      <c r="A38" s="280"/>
    </row>
    <row r="39" spans="1:3" s="278" customFormat="1" x14ac:dyDescent="0.3">
      <c r="A39" s="276"/>
    </row>
    <row r="40" spans="1:3" s="278" customFormat="1" x14ac:dyDescent="0.3">
      <c r="A40" s="276"/>
      <c r="C40" s="305"/>
    </row>
    <row r="41" spans="1:3" s="278" customFormat="1" x14ac:dyDescent="0.3">
      <c r="A41" s="276"/>
    </row>
    <row r="42" spans="1:3" s="278" customFormat="1" x14ac:dyDescent="0.3">
      <c r="A42" s="276"/>
    </row>
    <row r="43" spans="1:3" s="278" customFormat="1" x14ac:dyDescent="0.3">
      <c r="A43" s="276"/>
    </row>
    <row r="44" spans="1:3" s="278" customFormat="1" x14ac:dyDescent="0.3">
      <c r="A44" s="276"/>
    </row>
    <row r="45" spans="1:3" s="278" customFormat="1" x14ac:dyDescent="0.3">
      <c r="A45" s="276"/>
    </row>
    <row r="46" spans="1:3" s="278" customFormat="1" x14ac:dyDescent="0.3">
      <c r="A46" s="276"/>
    </row>
    <row r="47" spans="1:3" s="278" customFormat="1" x14ac:dyDescent="0.3">
      <c r="A47" s="335"/>
      <c r="B47" s="335"/>
    </row>
    <row r="48" spans="1:3" s="278" customFormat="1" x14ac:dyDescent="0.3"/>
    <row r="49" spans="2:2" s="278" customFormat="1" x14ac:dyDescent="0.3"/>
    <row r="50" spans="2:2" s="278" customFormat="1" x14ac:dyDescent="0.3">
      <c r="B50" s="276"/>
    </row>
    <row r="51" spans="2:2" s="278" customFormat="1" x14ac:dyDescent="0.3">
      <c r="B51" s="276"/>
    </row>
    <row r="52" spans="2:2" s="278" customFormat="1" x14ac:dyDescent="0.3">
      <c r="B52" s="276"/>
    </row>
    <row r="53" spans="2:2" s="278" customFormat="1" x14ac:dyDescent="0.3">
      <c r="B53" s="276"/>
    </row>
    <row r="54" spans="2:2" s="278" customFormat="1" x14ac:dyDescent="0.3">
      <c r="B54" s="276"/>
    </row>
    <row r="55" spans="2:2" s="278" customFormat="1" x14ac:dyDescent="0.3">
      <c r="B55" s="287"/>
    </row>
    <row r="56" spans="2:2" s="278" customFormat="1" x14ac:dyDescent="0.3">
      <c r="B56" s="287"/>
    </row>
    <row r="57" spans="2:2" s="278" customFormat="1" x14ac:dyDescent="0.3">
      <c r="B57" s="287"/>
    </row>
    <row r="58" spans="2:2" s="278" customFormat="1" x14ac:dyDescent="0.3"/>
    <row r="59" spans="2:2" s="278" customFormat="1" x14ac:dyDescent="0.3"/>
    <row r="60" spans="2:2" s="278" customFormat="1" x14ac:dyDescent="0.3"/>
    <row r="61" spans="2:2" s="278" customFormat="1" x14ac:dyDescent="0.3"/>
  </sheetData>
  <mergeCells count="6">
    <mergeCell ref="A47:B47"/>
    <mergeCell ref="B1:B4"/>
    <mergeCell ref="A16:B16"/>
    <mergeCell ref="A30:B30"/>
    <mergeCell ref="A31:B31"/>
    <mergeCell ref="B32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4</vt:i4>
      </vt:variant>
    </vt:vector>
  </HeadingPairs>
  <TitlesOfParts>
    <vt:vector size="11" baseType="lpstr">
      <vt:lpstr>แผนวัสดุสำนักงาน</vt:lpstr>
      <vt:lpstr>วัสดุสารสนเทศทางการแพทย์</vt:lpstr>
      <vt:lpstr>ครุภัณฑ์ทางการแพทย์</vt:lpstr>
      <vt:lpstr>แผนโครงสร้าง </vt:lpstr>
      <vt:lpstr>สรุปงบ</vt:lpstr>
      <vt:lpstr>เงินบำรุง</vt:lpstr>
      <vt:lpstr>PP</vt:lpstr>
      <vt:lpstr>ครุภัณฑ์ทางการแพทย์!Print_Titles</vt:lpstr>
      <vt:lpstr>'แผนโครงสร้าง '!Print_Titles</vt:lpstr>
      <vt:lpstr>แผนวัสดุสำนักงาน!Print_Titles</vt:lpstr>
      <vt:lpstr>วัสดุสารสนเทศทางการแพทย์!Print_Titles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2022-09-08T03:59:26Z</cp:lastPrinted>
  <dcterms:created xsi:type="dcterms:W3CDTF">2020-09-14T08:29:50Z</dcterms:created>
  <dcterms:modified xsi:type="dcterms:W3CDTF">2022-09-08T04:00:59Z</dcterms:modified>
</cp:coreProperties>
</file>